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Korisnik\Desktop\rh-rs-2025\JEDNOSTAVNA NABAVA 2025-09\"/>
    </mc:Choice>
  </mc:AlternateContent>
  <xr:revisionPtr revIDLastSave="0" documentId="13_ncr:1_{9586FADC-EA30-43FD-9DFE-F3E7B8C0AEF8}" xr6:coauthVersionLast="47" xr6:coauthVersionMax="47" xr10:uidLastSave="{00000000-0000-0000-0000-000000000000}"/>
  <bookViews>
    <workbookView xWindow="-120" yWindow="-120" windowWidth="29040" windowHeight="15840" xr2:uid="{00000000-000D-0000-FFFF-FFFF00000000}"/>
  </bookViews>
  <sheets>
    <sheet name="TROŠKOVNIK - OBRAZAC 2" sheetId="6" r:id="rId1"/>
  </sheets>
  <definedNames>
    <definedName name="_xlnm.Print_Area" localSheetId="0">'TROŠKOVNIK - OBRAZAC 2'!$A$2:$G$142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2" i="6" l="1"/>
  <c r="G121" i="6"/>
  <c r="G120" i="6"/>
  <c r="G116" i="6"/>
  <c r="G113" i="6"/>
  <c r="G115" i="6"/>
  <c r="G114" i="6"/>
  <c r="G103" i="6"/>
  <c r="G104" i="6"/>
  <c r="G102" i="6"/>
  <c r="G101" i="6"/>
  <c r="G100" i="6"/>
  <c r="G109" i="6"/>
  <c r="G108" i="6"/>
  <c r="G107" i="6"/>
  <c r="G106" i="6"/>
  <c r="G105" i="6"/>
  <c r="G98" i="6"/>
  <c r="G97" i="6"/>
  <c r="G96" i="6"/>
  <c r="G92" i="6"/>
  <c r="G91" i="6"/>
  <c r="G90" i="6"/>
  <c r="G89" i="6"/>
  <c r="G88" i="6"/>
  <c r="G86" i="6"/>
  <c r="G85" i="6"/>
  <c r="G84" i="6"/>
  <c r="G83" i="6"/>
  <c r="G82" i="6"/>
  <c r="G81" i="6"/>
  <c r="G80" i="6"/>
  <c r="G79" i="6"/>
  <c r="G77" i="6"/>
  <c r="G76" i="6"/>
  <c r="G74" i="6"/>
  <c r="G73" i="6"/>
  <c r="G50" i="6"/>
  <c r="G51" i="6"/>
  <c r="G71" i="6"/>
  <c r="G70" i="6"/>
  <c r="G68" i="6"/>
  <c r="G63" i="6"/>
  <c r="G46" i="6"/>
  <c r="G123" i="6" l="1"/>
  <c r="G132" i="6" s="1"/>
  <c r="G117" i="6"/>
  <c r="G131" i="6" s="1"/>
  <c r="G110" i="6"/>
  <c r="G130" i="6" s="1"/>
  <c r="G93" i="6"/>
  <c r="G129" i="6" s="1"/>
  <c r="G48" i="6" l="1"/>
  <c r="G47" i="6"/>
  <c r="G28" i="6"/>
  <c r="G27" i="6"/>
  <c r="G42" i="6"/>
  <c r="G43" i="6" s="1"/>
  <c r="G38" i="6"/>
  <c r="G37" i="6"/>
  <c r="G36" i="6"/>
  <c r="G34" i="6"/>
  <c r="G33" i="6"/>
  <c r="G62" i="6"/>
  <c r="G56" i="6"/>
  <c r="G55" i="6"/>
  <c r="G26" i="6"/>
  <c r="G25" i="6"/>
  <c r="G24" i="6"/>
  <c r="G17" i="6"/>
  <c r="G18" i="6"/>
  <c r="G19" i="6"/>
  <c r="G20" i="6"/>
  <c r="G21" i="6"/>
  <c r="G22" i="6"/>
  <c r="G16" i="6"/>
  <c r="G61" i="6"/>
  <c r="G29" i="6" l="1"/>
  <c r="G39" i="6"/>
  <c r="G52" i="6"/>
  <c r="G64" i="6"/>
  <c r="G57" i="6"/>
  <c r="G65" i="6" l="1"/>
  <c r="G128" i="6" s="1"/>
  <c r="G134" i="6" l="1"/>
  <c r="G135" i="6" l="1"/>
  <c r="G136" i="6" s="1"/>
</calcChain>
</file>

<file path=xl/sharedStrings.xml><?xml version="1.0" encoding="utf-8"?>
<sst xmlns="http://schemas.openxmlformats.org/spreadsheetml/2006/main" count="251" uniqueCount="180">
  <si>
    <t>1.</t>
  </si>
  <si>
    <t>2.</t>
  </si>
  <si>
    <t>2.1.</t>
  </si>
  <si>
    <t>kom</t>
  </si>
  <si>
    <t>3.</t>
  </si>
  <si>
    <t>4.</t>
  </si>
  <si>
    <t>5.</t>
  </si>
  <si>
    <t>VODOVOD I KANALIZACIJA</t>
  </si>
  <si>
    <t>kpl</t>
  </si>
  <si>
    <t>m</t>
  </si>
  <si>
    <t>Instalacija vodovoda - pocinčane čelične cijevi</t>
  </si>
  <si>
    <t>Instalacija kanalizacije - PVC cijevi</t>
  </si>
  <si>
    <t xml:space="preserve">Demontaža postojećih cjevovoda instalcije vodovoda i kanalizacije, komplet s odlaganjem na gradilišni deponij, na udaljenosti 50 m. U cijenu uključeni vertikalni i horizontalni prijenosi otpadnog materijala i demontažu svih ventila. </t>
  </si>
  <si>
    <t>Ø 20 (NO 15)</t>
  </si>
  <si>
    <t>Ø 25 (NO 20)</t>
  </si>
  <si>
    <t>NO 20</t>
  </si>
  <si>
    <t>NO 15</t>
  </si>
  <si>
    <t>Dobava materijala i izrada instalacije vodovoda od PPR vodovodnih cijevi kao proizvod Vargon ili jednakovrijedan, komplet sa spojnicama, redukcijama, T komadima, prijelazima na navoj, obujmicama, šlicanjem zidova, prodorima, potrošnim, brtvenim i spojnim materijalom. Uključena je izrada vodova tople i hladne vode i reirkulacije tople vode</t>
  </si>
  <si>
    <t>Ø 25</t>
  </si>
  <si>
    <t>Ø 20</t>
  </si>
  <si>
    <t>Izolacija cjevovoda sanitarne hladne vode toplinskom izolacijom, kao proizvod PLAMAFLEX debljine 4mm za cijevi</t>
  </si>
  <si>
    <t>2.3.</t>
  </si>
  <si>
    <t>Ø 50 - PP cijev</t>
  </si>
  <si>
    <t>2.4.</t>
  </si>
  <si>
    <t>Dobava i ugradnja kromirane jednoručne stojeće mješalice kao proizvod Armal ili jednakovrijedan za umivaonik T+H voda, sa priključnim fleks. crijevima i rozetama.</t>
  </si>
  <si>
    <t>SVEUKUPNA REKAPITULACIJA</t>
  </si>
  <si>
    <t>ELEKTROINSTALATERSKI RADOVI</t>
  </si>
  <si>
    <t>SVEUKUPNO:</t>
  </si>
  <si>
    <t>GRAĐEVINSKI RADOVI</t>
  </si>
  <si>
    <t xml:space="preserve">1. </t>
  </si>
  <si>
    <t>Predmet:</t>
  </si>
  <si>
    <t>SVEUKUPNO BEZ PDV:</t>
  </si>
  <si>
    <t xml:space="preserve">TROŠKOVNIK </t>
  </si>
  <si>
    <t>PDV 25%</t>
  </si>
  <si>
    <t>1.1.</t>
  </si>
  <si>
    <t>Demontažni radovi</t>
  </si>
  <si>
    <t>1.1.1.</t>
  </si>
  <si>
    <t>Demontiranje postojećih i dotrajalih sanitarnih uređaja ( WC školjka, umivaonik, pisoar, vodokotlić, slavine...). Stavka uključuje demontažu i uklanjanje  (dozera, držača papira, el.sušila...) svih zidnih elementa  sa iznošenjem van objekta i odlaganjem na gradilišni deponij. Stavka uključuje utovar, transport, odvoz otpadnog materijala sa gradilišnog odlagališta na deponiju udaljenosti od 10 km. U cijenu je uračunata i komunalna pristojba.</t>
  </si>
  <si>
    <t>1.1.2.</t>
  </si>
  <si>
    <t>a) umivaonik</t>
  </si>
  <si>
    <t>b) WC školjka + kotlić</t>
  </si>
  <si>
    <t>c) ogledalo</t>
  </si>
  <si>
    <t>d) držač papira</t>
  </si>
  <si>
    <t>e) dozator sapuna</t>
  </si>
  <si>
    <t xml:space="preserve">f) slavine </t>
  </si>
  <si>
    <t>1.1.3.</t>
  </si>
  <si>
    <t xml:space="preserve">Demontiranje rasvjetnih i ogrijevnih tijela (radijatora, električnih bojlera, ventilatora wc-a), prethodno otpojiti od izvora energije.  Stavka uključuje iznošenje demontiranih elemenata van objekta i odlaganje na gradilišni deponij uz zaštititu od atmosferilija. </t>
  </si>
  <si>
    <t>g) podni sifon</t>
  </si>
  <si>
    <t>a) električni bojler</t>
  </si>
  <si>
    <t>b) rasvjetna tijela</t>
  </si>
  <si>
    <t>c) radijator</t>
  </si>
  <si>
    <t>1.1.4.</t>
  </si>
  <si>
    <t>Strojno i ručno uklanjanje pregradnih zidova od pune ili blok opeke debljine do 20  cm , visine do 300 cm (komplet sa nadvojima, žbukom i oblogom). Zidovi se uklanjaju u cijelosti. U cijenu uračunati i potrebna podupiranja i izradu radne skele. Radove izvoditi pažljivo bez oštećenja dijelova koji se ne uklanjaju po uputama nadzornog inženjera. Komplet sa utovarom, odvozom na deponij uz plaćanje pristojbe za zbrinjavanje otpada i istovarom. Obračun po m³ uklonjenog zida.</t>
  </si>
  <si>
    <t>m³</t>
  </si>
  <si>
    <t>Keramičarski radovi</t>
  </si>
  <si>
    <t>Demontažni radovi UKUPNO:</t>
  </si>
  <si>
    <t>1.2.</t>
  </si>
  <si>
    <t>Stolarski radovi</t>
  </si>
  <si>
    <t>Stolarski radovi UKUPNO:</t>
  </si>
  <si>
    <t>Pripremni radovi</t>
  </si>
  <si>
    <t>1.2.1.</t>
  </si>
  <si>
    <t>b) vodovodne instalacije</t>
  </si>
  <si>
    <t>a) elektro instalacije</t>
  </si>
  <si>
    <t>1.2.2.</t>
  </si>
  <si>
    <t>c) šlic nakon uklanjanja zida</t>
  </si>
  <si>
    <t>Izolaterski radovi</t>
  </si>
  <si>
    <t>Izolaterski radovi UKUPNO:</t>
  </si>
  <si>
    <t>Građevinsko-obrtnički radovi</t>
  </si>
  <si>
    <t>Ručno uklanjanje - struganje nekompaktnih slojeva boje i premaza sa zidova i stropova. Komplet sa čišćenjem do zdrave površine od starih naliča, te potrebno odmašćivanje. Stavka obuhvaća pažljivo uklanjanje slojeva postojećih dotrajalih i nekompaktnih naliča. Stavka obuhvaća sve potrebne radnje i transporte za uklanjanje šute, utovar, odvoz i istovar na deponij uz plaćanje pristojbe za zbrinjavanje otpada. Prije početka uklanjanja, od nadzornog inženjera dobiti suglasnost na područje uklanjanja.</t>
  </si>
  <si>
    <t>Dobava materijala i ličenje stropova, u bijelo, disperzivnom bojom, komplet s pripremom podloge. 
Priprema zida obuhvaća slijedeće: 
Otprašivanje i impregnaciju, kitanje i gletanja u dva sloja, brušenje i otprašivanje. Ličenje u potrebnom broju premaza (najmanje dva) do potpunog prekrivanja podloge. 
Stropovi na visini do 3,00 m, radna skela u cijeni.  Obračun po m² površine zida.</t>
  </si>
  <si>
    <t>1.3.</t>
  </si>
  <si>
    <t>Dobava materijala i ličenje postojećih radijatora i cijevi centralnog grijanja sa slijedećim fazama rada : uklanjanje stare boje brušenjem, ličenje temeljnom i dva puta lak bojom otpornom na visoke temparature. Komplet oličeno u tonu po izboru projektanta. Radove izvoditi po uputama proizvođača.</t>
  </si>
  <si>
    <t>a) obračun po komadu radijatora</t>
  </si>
  <si>
    <t xml:space="preserve"> b) obračun po m cijevi</t>
  </si>
  <si>
    <t>Zidarska obrada špaleta nakon ugradnje nove stolarije. Radove izvoditi pažljivo bez štećenja stolarije i okolnih površina. Obračun po m obrađene špaleta.</t>
  </si>
  <si>
    <t>GRAĐEVINSKI RADOVI UKUPNO:</t>
  </si>
  <si>
    <t>2.2.2.</t>
  </si>
  <si>
    <t>1.3.1.</t>
  </si>
  <si>
    <t>1.4.</t>
  </si>
  <si>
    <t>1.4.1.</t>
  </si>
  <si>
    <t>1.4.2.</t>
  </si>
  <si>
    <t>1.4.3.</t>
  </si>
  <si>
    <t>1.4.4.</t>
  </si>
  <si>
    <t>1.5.</t>
  </si>
  <si>
    <t>1.5.1.</t>
  </si>
  <si>
    <t>1.5.2.</t>
  </si>
  <si>
    <t>1.6.</t>
  </si>
  <si>
    <t>1.6.1.</t>
  </si>
  <si>
    <t>1.6.2.</t>
  </si>
  <si>
    <t>Dobava i ugradnja kuglastih navojnih ventila ventila s kapicom, ugradnja u zid. Obračun po komadu.</t>
  </si>
  <si>
    <t>2.5.</t>
  </si>
  <si>
    <t>2.6.</t>
  </si>
  <si>
    <t>2.7.</t>
  </si>
  <si>
    <t>2.8.</t>
  </si>
  <si>
    <t>2.9.</t>
  </si>
  <si>
    <t>2.11.</t>
  </si>
  <si>
    <t>2.10.</t>
  </si>
  <si>
    <t>2.12.</t>
  </si>
  <si>
    <t>2.13.</t>
  </si>
  <si>
    <t>2.14.</t>
  </si>
  <si>
    <t>2.15.</t>
  </si>
  <si>
    <t>2.16.</t>
  </si>
  <si>
    <t>VODOVOD I KANALIZACIJA UKUPNO:</t>
  </si>
  <si>
    <t>SANITARNI UREĐAJI I GALANTERIJA</t>
  </si>
  <si>
    <t>Dobava i montaža zidne WC školjke  o od sanitarne keramike I klase, bijele boje.U komplet uključeno: WC školjka, daska- poklopac za školjku, niskomontažni vodokotlić. Obračun po komadu.</t>
  </si>
  <si>
    <t>3.1.</t>
  </si>
  <si>
    <t>Dobava i ugradnja umivaonika od keramike kao proizvod Inker ili jednakovrijedan kl.”A” bijele boje, komplet s kromiranim sifonom, čepom, pričvrsnim i brtvenim materijalom 550x440 mm. Obračun po komadu.</t>
  </si>
  <si>
    <t>Dobava i ugradnja ogledala 600 x 800 mm komplet sa pričvrsnim materijalom. Obračun po komadu.</t>
  </si>
  <si>
    <t>3.2.</t>
  </si>
  <si>
    <t>3.3.</t>
  </si>
  <si>
    <t>3.4.</t>
  </si>
  <si>
    <t>3.5.</t>
  </si>
  <si>
    <t>3.6.</t>
  </si>
  <si>
    <t>3.7.</t>
  </si>
  <si>
    <t>3.9.</t>
  </si>
  <si>
    <t>3.8.</t>
  </si>
  <si>
    <t>SANITARNI UREĐAJI I GALANTERIJA UKUPNO:</t>
  </si>
  <si>
    <t>a) držača rolo papirnih ubrusa</t>
  </si>
  <si>
    <t>b) dozator tekućeg sapuna</t>
  </si>
  <si>
    <t>Dobava i montaža sanitarne galanterije od nehrđajučeg čelika (uz prethodno odobrenje) sa pričvrsnim materijalom:</t>
  </si>
  <si>
    <t>c) držač toaletnog papira</t>
  </si>
  <si>
    <t>d) držač četke za WC</t>
  </si>
  <si>
    <t>e) koš za smeće</t>
  </si>
  <si>
    <t>Strojarski radovi</t>
  </si>
  <si>
    <t>4.1.</t>
  </si>
  <si>
    <t>STROJARSKI RADOVI UKUPNO:</t>
  </si>
  <si>
    <t>4.3.</t>
  </si>
  <si>
    <t>4.2.</t>
  </si>
  <si>
    <t>Zatvranje postojeće instalacije grijanja, ispuštanje vode iz sustava. Obračun po kompletu.</t>
  </si>
  <si>
    <t>4.4.</t>
  </si>
  <si>
    <t>Ponovno punjenje sustava, ozraćivanje i balansiranje sustava, sve do potpune funkcionalnosti. Obračun po kompletu.</t>
  </si>
  <si>
    <t>Elektro radovi</t>
  </si>
  <si>
    <t>Izrada elektro instalacije do novih položaja rasvjetnih tijela u sanitranim čvorovima. Obračun po novom mjestu izvoda.</t>
  </si>
  <si>
    <t>Spajanje novih električnih bojlera. Stavka obuhvaća sav rad i materiijal. Obračun po komadu spojenog bojlera.</t>
  </si>
  <si>
    <t>SANITRANI UREĐAJI I GALANTERIJA</t>
  </si>
  <si>
    <t>STROJARSKI RADOVI</t>
  </si>
  <si>
    <t>5.1.</t>
  </si>
  <si>
    <t>5.2.</t>
  </si>
  <si>
    <t>5.3.</t>
  </si>
  <si>
    <t>ELEKTROINSTALATERSKI RADOVI UKUPNO:</t>
  </si>
  <si>
    <t>Ugradnja,izvedba elastičnih polimer-cementnih HI namaza u  sanitarnim čvorovima . Horizontalni  namaz poda uzdignuti uz vertikalne zidove 15 cm. Uz pod i vertikalni zid ugraditi tipsku HI traku. Svaki sifon u podu osigurati i izvesti  s tipskom HI "manžetom", na kojoj treba obraditi spojeve s HI poda.  Obračun  izvršiti prema  razvijenoj površini  , jedinična cijena sadrži  kompletan   rad i materijal. Obračun po m².</t>
  </si>
  <si>
    <t>m²</t>
  </si>
  <si>
    <t>Popločavanje zidova keramičkim pločicama domaće proizvodnje I klase debljine min 6 mm (sanitarni čvorovi, čajna kuhinja, prostor za kombi bojlere,strojarnica platforme). Veličina pločica minimalno 30X30 cm, u boji po izboru investitora.  Postava pločica fuga na fugu ljepljenjem ljepilom netopivim u vodi i kitanjem, odnosno fugiranjem fuga kitom za tu namjenu, a u svemu prema uputi proizvođača ljepila, odnosno kita. U cijenu uključiti vrijednosti svih potrebnih radova i materijal. Obračun po m² popločane površine zida.</t>
  </si>
  <si>
    <t>Izrada, dobava i montaža pregradnih i vrata sanitarija od kompact ploča (RAL 0733 - cement siva), dimenzija pregrade 150/224cm (220cm), uključivo nogice visine 15cm. Vrata su dimnezija 65/200.                                  Svi spojevi međustijena i dovratnika sa zidovima, te međustijena sa dovratnicima, izvedeni su U13 alu profilima u čitavoj visini spoja, dok je spoj međustijena s dovratnicima izveden ili U13 alu profilima ili trax spojnicama. Prednja linija ojačana je i ukrućena gornjim  alu profilom, presjeka 70 x 40 mm, fiksiranim za dovratnike i bočne međustijene ili zidove. Dosjed dovratnika i vrata izveden je Z preklopom sa ugrađenim silikonskim suzama za bešumno zatvaranje vratiju.                                 Vrata su odignuta od poda inox  nogicama visine 15 cm ili spuštene do poda U13 alu profilom kao spojnim
elementom. Nogice sa mogućnošću regulacije visine te sa
ukrasnim inox rozetama za skrivanje regulacionog vijka te vijaka za učvršćenje nogica u pod. Tri spojnice po vratima u alu  izvedbi. Spojnice u inox  liniji sa  integriranom oprugom  za držanje vrata u otvorenom ili zatvorenom položaju. Vrata opremljena leptir bravom i kuglom u alu izvedbi, sa oznakom položaja slobodno - zauzeto i mogućnošću sigurnosnog otvaranja izvana. Fiksiranje svih alu profila i sva ostala potrebna učvršćenja izvedena inox vijcima. Svi alu profili završno eloksirani u boju natur aluminija.                                                                     Obračun po m² površine kompakt ploče.</t>
  </si>
  <si>
    <t>Dobava materijala i ličenje ožbukanih zidova, u bijelo, perivom bojom, komplet s pripremom podloge. 
Priprema zida obuhvaća slijedeće: 
Otprašivanje i impregnaciju, kitanje i gletanja u dva sloja, brušenje i otprašivanje. Ličenje u potrebnom broju premaza (najmanje dva) do potpunog prekrivanja podloge. 
Ličenje do visine stropa ( 3,00 m ). U svemu prema projektu ili uputama projektanta. Obračun po m² površine zida.</t>
  </si>
  <si>
    <t>Funkcionalno ispitivanje kanalizacije na protočnost. Obračun po kompletu.</t>
  </si>
  <si>
    <t>Ispitivanje higijenske ispravnosti vode od strane ovlaštene pravne osobe ( bakteriološko i na mineralna ulja).  Ukupno 3 uzorka - po jedan za svaki sanitarni čvor. Obračun po komadu.</t>
  </si>
  <si>
    <t>b) vrata 70/205</t>
  </si>
  <si>
    <t>a) vrata 90/205</t>
  </si>
  <si>
    <t>Ispiranje denomtiranih radijatora, a sve prije bojanja. Iz radijatora ukloniti kamenac i sve nećistoće ispiranjem istoga pod mlazom vode velikog tlaka. Stavka obuhvaća sav potreban rad i prijenose. Obračun po komadu.</t>
  </si>
  <si>
    <t>Montaža oličenih ogrijevnih tijela (radijatora) na postojeće pozicije. U cijenu uključen sav materijal, sve cijevi, zamjena ventila (termo glave,prigušnice), sav spojni materijal, te rad, prijenosi, izrada i postava, ispitivanje na tlak,sve  do potpune funkcionalnosti. Obračun po komadu.</t>
  </si>
  <si>
    <t>Dobava, isporuka i montaža nadrgadnih LED svjetiljki, 24 W, MIN 2200 lm, u IP zaštiti 44. Obračun pom komadu.</t>
  </si>
  <si>
    <t>Potrošni materijal za izvedbu instalacije, transportni troškovi i pripremno završni radovi. Obračun komplet.</t>
  </si>
  <si>
    <t>Dobava i ugradnja niskomontažnog niskotlačnog bojlera, 5l, komplet sa spajanjem na elektroinstalaciju. Obračun po komadu.</t>
  </si>
  <si>
    <t>Dobava i ugradnja kutnog ventila sa kromiranom rozetom   NO 15. Obračun po komadu</t>
  </si>
  <si>
    <t xml:space="preserve">Zatvaranje utora u zidu i stropu nakon polaganja instalacija ( ili oštećenja nakon demontaže opreme ) vapneno cementnim mortom. Utori širine cca 15cm.  
(Obračun prema stvarnim količinama). </t>
  </si>
  <si>
    <t>Strojno i ručno šlicanje  podne ploče ili zidanog zida, odnosno izrada utora (šliceva) za postavu instalacija. Prije štemanja podnu ploču ili zid zarezati rezačicom kako bi rez bio ravan. Stavka obuhvaća pažljivo rezanje od dijelova konstrukcije koji se ne ruše. Stavka obuhvaća sve potrebne radnje i transporte za uklanjanje šute, utovar, odvoz i istovar na deponij uz plaćanje pristojbe za zbrinjavanje otpada.
Obračun po m utora.</t>
  </si>
  <si>
    <r>
      <t>Popločavanje poda glaziranim keramičkim pločicama (u sanitarnim čvorovima  domaće proizvodnje I klase debljine min 6 mm. Veličina pločica minimalno 30X30 cm, u boji po izboru investitora.  U cijenu uključiti vrijednosti svih potrebnih radova i materijal. Obračun po m</t>
    </r>
    <r>
      <rPr>
        <sz val="10"/>
        <rFont val="Calibri"/>
        <family val="2"/>
      </rPr>
      <t>²</t>
    </r>
    <r>
      <rPr>
        <sz val="10"/>
        <rFont val="Arial"/>
        <family val="2"/>
      </rPr>
      <t xml:space="preserve"> popločane površine gotovog poda.</t>
    </r>
  </si>
  <si>
    <t>Izrada, doprema i ugradba jednokrilnih zaokretnih vrata dimenzija 90/210 cm, sa svim potrebnim okovom. Vrata se izvode kao puno vratno krilo, ispuna krila je puni PVC panel  minimalne debljine 24mm. Okov je obrađen cinčanjem šestavlentnim cinkom, kvaka.  Ugradba suha, na pod i zid, purpjenom, sa svim potrebnim opšavnim letvicama. U cijenu stavke uključen je sav potreban rad i materijal do potpune ugrađenosti vrata.Obračun po komadu.</t>
  </si>
  <si>
    <t>Zatvaranje postojeće instalacije vodovoda, ispuštanje vode iz sustava. Vodu treba zatvoriti na 3 mjesta. Obračun po kompletu.</t>
  </si>
  <si>
    <t>Izrada priključka na postojeći razvod hladne i tople vode te recirkulacije sa ispuštanjem vode iz sustava i pratećim radovima. U cijenu uključiti i potrebne prepravke na postojećim instalacijama. Obračun po kompletu napravljenog priključka.</t>
  </si>
  <si>
    <t>Tlačna proba unutarnje vodovodne instalacije tlakom vode 10 bara  u trajanju 8 sati. Obračun komplet.</t>
  </si>
  <si>
    <t>Građevinski radovi kod izvedbe radova na instalaciji vodovoda, izrada šliceva u podovima i zidovima, probijanje otvora te zidarska obrada i zatvaranje istih nakon montaže. Obračun po kompletu.</t>
  </si>
  <si>
    <t>Potrošni materijal, vijci, tiple, transportni troškovi i pripremno-završni radovi na izradi vodovodne instalacije. Obračun komplet.</t>
  </si>
  <si>
    <t>Ispiranje novoizvedenih instalacije vodovoda. Obračun po komadu.</t>
  </si>
  <si>
    <t>Dobava i ugradnja kanalizacijskih cijevi sa naglavnim spojevima, potrebnim fazonskim komadima i brtvenim materijalom. U cijenu uključiti prodore i učvršćenje. Unutarnji razvod izvesti sa PP kanalizacijskim cijevima. Obračun po m.</t>
  </si>
  <si>
    <t>Prilagodba visine postojećeg podnog slivnika od PVC-a sa odvodom Ø 50 i zamjena kromirane rešetke, dim. 150x150 mm. Obračun po komadu</t>
  </si>
  <si>
    <t>Potrošni materijal za izvedbu instalacije kanalizacije, transportni troškovi i pripremno završni radovi na izradi kanalizacijske instalacije. Obračun komplet.</t>
  </si>
  <si>
    <t>Građevinski radovi kod izvedbe radova na instalaciji kanalizacije, izrada šliceva u podovima i zidovima, probijanje otvora te obrada i zatvaranje istih nakon montaže. Obračun po kompletu</t>
  </si>
  <si>
    <t>Dobava i ugradnja električnog bojlera zapremine 50L namjenjenog za zidnu vertikalnu ugradnju.  Bojler služi za zagrijavanje sanitarne potrošne tople vode za pranje ruku umivaonika u sanitranim čvorovima . 
Energetski razred: B
Nazivni kapacitet: 50 l
Snaga: 2 kW
Napon: 230 V
Montaža: vertikalna
Dimenzije: 530 × 470 × 450 mm
Stavka obuhvaća sav potreban materijal cijevi, spojne i prijelazne komade za spoj s vodovodnom instalacijom i potrebne kablove, pričvrsnice za spoj s električnom instalacijom. Sve do potpune funkcionalnosti. Obračun po komadu.</t>
  </si>
  <si>
    <t>Pripremni radovi UKUPNO:</t>
  </si>
  <si>
    <t>Keramičarski radovi UKUPNO</t>
  </si>
  <si>
    <t>Građevinsko-obrtnički radovi UKUPNO</t>
  </si>
  <si>
    <t>JM</t>
  </si>
  <si>
    <t xml:space="preserve"> KOL </t>
  </si>
  <si>
    <t xml:space="preserve"> JEDINIČNA CIJENA BEZ PDV-A  </t>
  </si>
  <si>
    <t xml:space="preserve"> UKUPNA CIJENA BEZ PDV-A  </t>
  </si>
  <si>
    <t>OSNOVNA ŠKOLA IVAN KOZARAC                                                                                                                                                                                                                                           ZRINSKA 8, NIJEMCI 32 245                                                                                                                                                          32839063963</t>
  </si>
  <si>
    <t>TROŠKOVNIK (OBRAZAC 2)</t>
  </si>
  <si>
    <t>1. Sanacija tri sanitarne prostorije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</si>
</sst>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k_n_-;\-* #,##0.00\ _k_n_-;_-* &quot;-&quot;??\ _k_n_-;_-@_-"/>
    <numFmt numFmtId="165" formatCode="0_)"/>
    <numFmt numFmtId="166" formatCode="_-* #,##0.00\ [$€-1]_-;\-* #,##0.00\ [$€-1]_-;_-* &quot;-&quot;??\ [$€-1]_-;_-@_-"/>
    <numFmt numFmtId="167" formatCode="[$-41A]General"/>
  </numFmts>
  <fonts count="29">
    <font>
      <sz val="11"/>
      <color indexed="8"/>
      <name val="Calibri"/>
      <family val="2"/>
      <charset val="238"/>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font>
    <font>
      <sz val="11"/>
      <color indexed="8"/>
      <name val="Calibri"/>
      <family val="2"/>
      <charset val="238"/>
    </font>
    <font>
      <sz val="10"/>
      <name val="Arial"/>
      <family val="2"/>
      <charset val="238"/>
    </font>
    <font>
      <sz val="11"/>
      <color theme="1"/>
      <name val="Calibri"/>
      <family val="2"/>
      <charset val="238"/>
      <scheme val="minor"/>
    </font>
    <font>
      <sz val="11"/>
      <color rgb="FF000000"/>
      <name val="Calibri"/>
      <family val="2"/>
      <charset val="238"/>
    </font>
    <font>
      <sz val="11"/>
      <color indexed="8"/>
      <name val="Arial"/>
      <family val="2"/>
    </font>
    <font>
      <sz val="10"/>
      <color indexed="8"/>
      <name val="Arial"/>
      <family val="2"/>
    </font>
    <font>
      <sz val="11"/>
      <color theme="1"/>
      <name val="Calibri"/>
      <family val="2"/>
      <scheme val="minor"/>
    </font>
    <font>
      <b/>
      <sz val="10"/>
      <name val="Arial"/>
      <family val="2"/>
    </font>
    <font>
      <sz val="11"/>
      <name val="Arial"/>
      <family val="2"/>
      <charset val="238"/>
    </font>
    <font>
      <sz val="12"/>
      <name val="Arial"/>
      <family val="2"/>
      <charset val="238"/>
    </font>
    <font>
      <sz val="12"/>
      <color theme="1"/>
      <name val="Calibri"/>
      <family val="2"/>
      <scheme val="minor"/>
    </font>
    <font>
      <sz val="10"/>
      <name val="ElegaGarmnd BT"/>
      <family val="1"/>
    </font>
    <font>
      <sz val="10"/>
      <color theme="1"/>
      <name val="Arial"/>
      <family val="2"/>
    </font>
    <font>
      <sz val="9"/>
      <color rgb="FF000000"/>
      <name val="Tahoma"/>
      <family val="2"/>
      <charset val="238"/>
    </font>
    <font>
      <sz val="10"/>
      <name val="Tahoma"/>
      <family val="2"/>
      <charset val="238"/>
    </font>
    <font>
      <b/>
      <sz val="12"/>
      <name val="Arial"/>
      <family val="2"/>
    </font>
    <font>
      <b/>
      <sz val="11"/>
      <name val="Arial"/>
      <family val="2"/>
    </font>
    <font>
      <b/>
      <sz val="12"/>
      <color indexed="8"/>
      <name val="Arial"/>
      <family val="2"/>
    </font>
    <font>
      <sz val="10"/>
      <name val="Calibri"/>
      <family val="2"/>
    </font>
    <font>
      <b/>
      <sz val="16"/>
      <color indexed="8"/>
      <name val="Arial"/>
      <family val="2"/>
    </font>
    <font>
      <b/>
      <sz val="11"/>
      <color indexed="8"/>
      <name val="Arial"/>
      <family val="2"/>
    </font>
    <font>
      <b/>
      <sz val="10"/>
      <color indexed="8"/>
      <name val="Arial"/>
      <family val="2"/>
    </font>
    <font>
      <sz val="10"/>
      <color rgb="FF000000"/>
      <name val="Arial"/>
      <family val="2"/>
    </font>
    <font>
      <sz val="16"/>
      <color indexed="8"/>
      <name val="Arial"/>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s>
  <cellStyleXfs count="48">
    <xf numFmtId="0" fontId="0" fillId="0" borderId="0"/>
    <xf numFmtId="0" fontId="3" fillId="0" borderId="0"/>
    <xf numFmtId="0" fontId="7" fillId="0" borderId="0"/>
    <xf numFmtId="0" fontId="3" fillId="0" borderId="0"/>
    <xf numFmtId="0" fontId="6" fillId="0" borderId="0"/>
    <xf numFmtId="164" fontId="5" fillId="0" borderId="0" applyFont="0" applyFill="0" applyBorder="0" applyAlignment="0" applyProtection="0"/>
    <xf numFmtId="0" fontId="3" fillId="0" borderId="0"/>
    <xf numFmtId="0" fontId="4" fillId="0" borderId="0"/>
    <xf numFmtId="0" fontId="4" fillId="0" borderId="0"/>
    <xf numFmtId="0" fontId="8" fillId="0" borderId="0"/>
    <xf numFmtId="165" fontId="8" fillId="0" borderId="0" applyBorder="0" applyProtection="0"/>
    <xf numFmtId="0" fontId="8" fillId="0" borderId="0"/>
    <xf numFmtId="0" fontId="11" fillId="0" borderId="0"/>
    <xf numFmtId="0" fontId="2" fillId="0" borderId="0"/>
    <xf numFmtId="0" fontId="3" fillId="0" borderId="0"/>
    <xf numFmtId="43" fontId="3" fillId="0" borderId="0" applyFont="0" applyFill="0" applyBorder="0" applyAlignment="0" applyProtection="0"/>
    <xf numFmtId="0" fontId="3" fillId="0" borderId="0"/>
    <xf numFmtId="0" fontId="13" fillId="0" borderId="0"/>
    <xf numFmtId="0" fontId="13" fillId="0" borderId="0"/>
    <xf numFmtId="0" fontId="4" fillId="0" borderId="0"/>
    <xf numFmtId="0" fontId="3" fillId="0" borderId="0"/>
    <xf numFmtId="0" fontId="4" fillId="0" borderId="0"/>
    <xf numFmtId="4" fontId="14" fillId="0" borderId="0"/>
    <xf numFmtId="0" fontId="2" fillId="0" borderId="0"/>
    <xf numFmtId="0" fontId="4" fillId="0" borderId="0"/>
    <xf numFmtId="164" fontId="14"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0" fontId="3" fillId="0" borderId="0"/>
    <xf numFmtId="0" fontId="16" fillId="0" borderId="0"/>
    <xf numFmtId="0" fontId="3" fillId="0" borderId="0"/>
    <xf numFmtId="0" fontId="3" fillId="0" borderId="0"/>
    <xf numFmtId="164" fontId="14" fillId="0" borderId="0" applyFont="0" applyFill="0" applyBorder="0" applyAlignment="0" applyProtection="0"/>
    <xf numFmtId="0" fontId="15" fillId="0" borderId="0"/>
    <xf numFmtId="0" fontId="3" fillId="0" borderId="0"/>
    <xf numFmtId="4" fontId="14" fillId="0" borderId="0"/>
    <xf numFmtId="167" fontId="18" fillId="0" borderId="0">
      <alignment horizontal="left" wrapText="1" indent="1"/>
    </xf>
    <xf numFmtId="0" fontId="19" fillId="0" borderId="0"/>
    <xf numFmtId="0" fontId="3" fillId="0" borderId="0"/>
    <xf numFmtId="4" fontId="14" fillId="0" borderId="0"/>
    <xf numFmtId="43" fontId="2" fillId="0" borderId="0" applyFont="0" applyFill="0" applyBorder="0" applyAlignment="0" applyProtection="0"/>
    <xf numFmtId="0" fontId="2" fillId="0" borderId="0"/>
    <xf numFmtId="0" fontId="1" fillId="0" borderId="0"/>
    <xf numFmtId="43" fontId="3"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0" fontId="1" fillId="0" borderId="0"/>
  </cellStyleXfs>
  <cellXfs count="123">
    <xf numFmtId="0" fontId="0" fillId="0" borderId="0" xfId="0"/>
    <xf numFmtId="4" fontId="0" fillId="0" borderId="0" xfId="0" applyNumberFormat="1"/>
    <xf numFmtId="0" fontId="9" fillId="0" borderId="0" xfId="0" applyFont="1"/>
    <xf numFmtId="0" fontId="10" fillId="0" borderId="0" xfId="0" applyFont="1"/>
    <xf numFmtId="164" fontId="9" fillId="0" borderId="0" xfId="0" applyNumberFormat="1" applyFont="1"/>
    <xf numFmtId="4" fontId="4" fillId="3" borderId="1" xfId="25" applyNumberFormat="1" applyFont="1" applyFill="1" applyBorder="1" applyAlignment="1">
      <alignment horizontal="right"/>
    </xf>
    <xf numFmtId="4" fontId="4" fillId="0" borderId="1" xfId="22" applyFont="1" applyBorder="1" applyAlignment="1">
      <alignment horizontal="right" wrapText="1"/>
    </xf>
    <xf numFmtId="4" fontId="12" fillId="3" borderId="1" xfId="22" applyFont="1" applyFill="1" applyBorder="1" applyAlignment="1">
      <alignment horizontal="right" wrapText="1"/>
    </xf>
    <xf numFmtId="2" fontId="4" fillId="3" borderId="1" xfId="22" applyNumberFormat="1" applyFont="1" applyFill="1" applyBorder="1" applyAlignment="1">
      <alignment horizontal="center" wrapText="1"/>
    </xf>
    <xf numFmtId="4" fontId="4" fillId="0" borderId="1" xfId="25" applyNumberFormat="1" applyFont="1" applyBorder="1" applyAlignment="1" applyProtection="1">
      <alignment horizontal="right" wrapText="1"/>
      <protection locked="0"/>
    </xf>
    <xf numFmtId="4" fontId="4" fillId="0" borderId="1" xfId="25" applyNumberFormat="1" applyFont="1" applyBorder="1" applyAlignment="1">
      <alignment horizontal="right"/>
    </xf>
    <xf numFmtId="4" fontId="4" fillId="0" borderId="1" xfId="25" applyNumberFormat="1" applyFont="1" applyFill="1" applyBorder="1" applyAlignment="1" applyProtection="1">
      <alignment horizontal="right" wrapText="1"/>
      <protection locked="0"/>
    </xf>
    <xf numFmtId="4" fontId="4" fillId="3" borderId="1" xfId="25" applyNumberFormat="1" applyFont="1" applyFill="1" applyBorder="1" applyAlignment="1" applyProtection="1">
      <alignment horizontal="right" wrapText="1"/>
      <protection locked="0"/>
    </xf>
    <xf numFmtId="2" fontId="4" fillId="0" borderId="1" xfId="22" applyNumberFormat="1" applyFont="1" applyBorder="1" applyAlignment="1">
      <alignment horizontal="center" wrapText="1"/>
    </xf>
    <xf numFmtId="4" fontId="12" fillId="0" borderId="1" xfId="22" applyFont="1" applyBorder="1" applyAlignment="1">
      <alignment horizontal="right" wrapText="1"/>
    </xf>
    <xf numFmtId="0" fontId="17" fillId="0" borderId="2" xfId="23" applyFont="1" applyBorder="1" applyAlignment="1">
      <alignment horizontal="justify" vertical="top" wrapText="1"/>
    </xf>
    <xf numFmtId="4" fontId="4" fillId="0" borderId="1" xfId="25" applyNumberFormat="1" applyFont="1" applyFill="1" applyBorder="1" applyAlignment="1">
      <alignment horizontal="right"/>
    </xf>
    <xf numFmtId="4" fontId="12" fillId="4" borderId="1" xfId="22" applyFont="1" applyFill="1" applyBorder="1" applyAlignment="1">
      <alignment horizontal="right" wrapText="1"/>
    </xf>
    <xf numFmtId="2" fontId="4" fillId="0" borderId="5" xfId="22" applyNumberFormat="1" applyFont="1" applyBorder="1" applyAlignment="1">
      <alignment horizontal="center" wrapText="1"/>
    </xf>
    <xf numFmtId="2" fontId="4" fillId="0" borderId="1" xfId="22" applyNumberFormat="1" applyFont="1" applyBorder="1" applyAlignment="1">
      <alignment horizontal="center" vertical="top" wrapText="1"/>
    </xf>
    <xf numFmtId="0" fontId="4" fillId="0" borderId="1" xfId="22" applyNumberFormat="1" applyFont="1" applyBorder="1" applyAlignment="1">
      <alignment horizontal="justify" vertical="top" wrapText="1"/>
    </xf>
    <xf numFmtId="4" fontId="4" fillId="4" borderId="1" xfId="25" applyNumberFormat="1" applyFont="1" applyFill="1" applyBorder="1" applyAlignment="1" applyProtection="1">
      <alignment horizontal="right" wrapText="1"/>
      <protection locked="0"/>
    </xf>
    <xf numFmtId="0" fontId="17" fillId="0" borderId="0" xfId="44" applyFont="1" applyAlignment="1">
      <alignment horizontal="justify" vertical="top" wrapText="1"/>
    </xf>
    <xf numFmtId="0" fontId="4" fillId="0" borderId="1" xfId="22" applyNumberFormat="1" applyFont="1" applyBorder="1" applyAlignment="1">
      <alignment vertical="top" wrapText="1"/>
    </xf>
    <xf numFmtId="2" fontId="4" fillId="4" borderId="1" xfId="22" applyNumberFormat="1" applyFont="1" applyFill="1" applyBorder="1" applyAlignment="1">
      <alignment horizontal="center" wrapText="1"/>
    </xf>
    <xf numFmtId="0" fontId="17" fillId="0" borderId="1" xfId="38" applyFont="1" applyBorder="1" applyAlignment="1">
      <alignment horizontal="justify" vertical="top" wrapText="1"/>
    </xf>
    <xf numFmtId="4" fontId="4" fillId="0" borderId="5" xfId="25" applyNumberFormat="1" applyFont="1" applyFill="1" applyBorder="1" applyAlignment="1">
      <alignment horizontal="right"/>
    </xf>
    <xf numFmtId="4" fontId="4" fillId="4" borderId="1" xfId="25" applyNumberFormat="1" applyFont="1" applyFill="1" applyBorder="1" applyAlignment="1">
      <alignment horizontal="right"/>
    </xf>
    <xf numFmtId="0" fontId="17" fillId="0" borderId="4" xfId="38" applyFont="1" applyBorder="1" applyAlignment="1">
      <alignment horizontal="justify" vertical="top" wrapText="1"/>
    </xf>
    <xf numFmtId="4" fontId="4" fillId="0" borderId="1" xfId="25" applyNumberFormat="1" applyFont="1" applyBorder="1" applyAlignment="1">
      <alignment horizontal="right" vertical="top"/>
    </xf>
    <xf numFmtId="49" fontId="4" fillId="0" borderId="4" xfId="44" applyNumberFormat="1" applyFont="1" applyBorder="1" applyAlignment="1">
      <alignment horizontal="justify" vertical="top" wrapText="1"/>
    </xf>
    <xf numFmtId="0" fontId="4" fillId="0" borderId="2" xfId="22" applyNumberFormat="1" applyFont="1" applyBorder="1" applyAlignment="1">
      <alignment horizontal="justify" vertical="top" wrapText="1"/>
    </xf>
    <xf numFmtId="0" fontId="17" fillId="0" borderId="2" xfId="44" applyFont="1" applyBorder="1" applyAlignment="1">
      <alignment horizontal="justify" vertical="top" wrapText="1"/>
    </xf>
    <xf numFmtId="0" fontId="17" fillId="0" borderId="2" xfId="38" applyFont="1" applyBorder="1" applyAlignment="1">
      <alignment horizontal="justify" vertical="top" wrapText="1"/>
    </xf>
    <xf numFmtId="0" fontId="25" fillId="0" borderId="1" xfId="0" applyFont="1" applyBorder="1" applyAlignment="1">
      <alignment vertical="top" wrapText="1"/>
    </xf>
    <xf numFmtId="0" fontId="17" fillId="0" borderId="3" xfId="23" applyFont="1" applyBorder="1" applyAlignment="1">
      <alignment horizontal="justify" vertical="top" wrapText="1"/>
    </xf>
    <xf numFmtId="0" fontId="21" fillId="0" borderId="1" xfId="4" applyFont="1" applyBorder="1" applyAlignment="1">
      <alignment vertical="top" wrapText="1"/>
    </xf>
    <xf numFmtId="0" fontId="22" fillId="0" borderId="1" xfId="0" applyFont="1" applyBorder="1" applyAlignment="1">
      <alignment vertical="top" wrapText="1"/>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164" fontId="10" fillId="0" borderId="0" xfId="5" applyFont="1" applyBorder="1" applyAlignment="1">
      <alignment horizontal="center"/>
    </xf>
    <xf numFmtId="166" fontId="10" fillId="0" borderId="0" xfId="5" applyNumberFormat="1" applyFont="1" applyBorder="1" applyAlignment="1">
      <alignment horizontal="center"/>
    </xf>
    <xf numFmtId="166" fontId="10" fillId="0" borderId="0" xfId="0" applyNumberFormat="1" applyFont="1"/>
    <xf numFmtId="0" fontId="26" fillId="0" borderId="0" xfId="0" applyFont="1" applyAlignment="1">
      <alignment vertical="top"/>
    </xf>
    <xf numFmtId="0" fontId="26" fillId="0" borderId="0" xfId="0" applyFont="1" applyAlignment="1">
      <alignment horizontal="center"/>
    </xf>
    <xf numFmtId="164" fontId="26" fillId="0" borderId="0" xfId="5" applyFont="1" applyBorder="1" applyAlignment="1">
      <alignment horizontal="center"/>
    </xf>
    <xf numFmtId="0" fontId="26" fillId="0" borderId="0" xfId="0" applyFont="1" applyAlignment="1">
      <alignment vertical="top" wrapText="1"/>
    </xf>
    <xf numFmtId="0" fontId="10" fillId="0" borderId="1" xfId="0" applyFont="1" applyBorder="1" applyAlignment="1">
      <alignment vertical="top"/>
    </xf>
    <xf numFmtId="0" fontId="26" fillId="0" borderId="1" xfId="0" applyFont="1" applyBorder="1" applyAlignment="1">
      <alignment vertical="top" wrapText="1"/>
    </xf>
    <xf numFmtId="0" fontId="10" fillId="0" borderId="1" xfId="0" applyFont="1" applyBorder="1" applyAlignment="1">
      <alignment horizontal="center"/>
    </xf>
    <xf numFmtId="164" fontId="10" fillId="0" borderId="1" xfId="5" applyFont="1" applyBorder="1" applyAlignment="1">
      <alignment horizontal="center"/>
    </xf>
    <xf numFmtId="166" fontId="10" fillId="0" borderId="1" xfId="5" applyNumberFormat="1" applyFont="1" applyBorder="1" applyAlignment="1">
      <alignment horizontal="center"/>
    </xf>
    <xf numFmtId="0" fontId="10" fillId="0" borderId="1" xfId="0" applyFont="1" applyBorder="1" applyAlignment="1">
      <alignment vertical="top" wrapText="1"/>
    </xf>
    <xf numFmtId="0" fontId="10" fillId="3" borderId="1" xfId="0" applyFont="1" applyFill="1" applyBorder="1" applyAlignment="1">
      <alignment vertical="top" wrapText="1"/>
    </xf>
    <xf numFmtId="4" fontId="4" fillId="2" borderId="1" xfId="11" applyNumberFormat="1" applyFont="1" applyFill="1" applyBorder="1" applyAlignment="1">
      <alignment horizontal="left" vertical="top" wrapText="1"/>
    </xf>
    <xf numFmtId="4" fontId="10" fillId="0" borderId="1" xfId="6" applyNumberFormat="1" applyFont="1" applyBorder="1" applyAlignment="1">
      <alignment horizontal="center"/>
    </xf>
    <xf numFmtId="164" fontId="10" fillId="0" borderId="1" xfId="5" applyFont="1" applyFill="1" applyBorder="1" applyAlignment="1">
      <alignment horizontal="center"/>
    </xf>
    <xf numFmtId="164" fontId="10" fillId="2" borderId="1" xfId="5" applyFont="1" applyFill="1" applyBorder="1" applyAlignment="1">
      <alignment horizontal="center"/>
    </xf>
    <xf numFmtId="166" fontId="10" fillId="0" borderId="1" xfId="5" applyNumberFormat="1" applyFont="1" applyFill="1" applyBorder="1" applyAlignment="1">
      <alignment horizontal="center"/>
    </xf>
    <xf numFmtId="0" fontId="27" fillId="0" borderId="0" xfId="0" applyFont="1" applyAlignment="1">
      <alignment vertical="top" wrapText="1"/>
    </xf>
    <xf numFmtId="4" fontId="4" fillId="0" borderId="1" xfId="6" quotePrefix="1" applyNumberFormat="1" applyFont="1" applyBorder="1" applyAlignment="1">
      <alignment horizontal="left" vertical="top" wrapText="1"/>
    </xf>
    <xf numFmtId="49" fontId="4" fillId="0" borderId="1" xfId="0" applyNumberFormat="1" applyFont="1" applyBorder="1" applyAlignment="1">
      <alignment vertical="top"/>
    </xf>
    <xf numFmtId="4" fontId="4" fillId="0" borderId="1" xfId="0" applyNumberFormat="1" applyFont="1" applyBorder="1" applyAlignment="1">
      <alignment horizontal="left" vertical="top"/>
    </xf>
    <xf numFmtId="0" fontId="17" fillId="0" borderId="2" xfId="14" quotePrefix="1" applyFont="1" applyBorder="1" applyAlignment="1">
      <alignment horizontal="justify" vertical="top" wrapText="1"/>
    </xf>
    <xf numFmtId="4" fontId="4" fillId="0" borderId="1" xfId="6" applyNumberFormat="1" applyFont="1" applyBorder="1" applyAlignment="1">
      <alignment horizontal="center"/>
    </xf>
    <xf numFmtId="164" fontId="4" fillId="0" borderId="1" xfId="5" applyFont="1" applyFill="1" applyBorder="1" applyAlignment="1">
      <alignment horizontal="center"/>
    </xf>
    <xf numFmtId="164" fontId="4" fillId="2" borderId="1" xfId="5" applyFont="1" applyFill="1" applyBorder="1" applyAlignment="1">
      <alignment horizontal="center"/>
    </xf>
    <xf numFmtId="166" fontId="4" fillId="0" borderId="1" xfId="5" applyNumberFormat="1" applyFont="1" applyFill="1" applyBorder="1" applyAlignment="1">
      <alignment horizontal="center"/>
    </xf>
    <xf numFmtId="4" fontId="10" fillId="0" borderId="1" xfId="6" applyNumberFormat="1" applyFont="1" applyBorder="1" applyAlignment="1">
      <alignment horizontal="left" vertical="top" wrapText="1"/>
    </xf>
    <xf numFmtId="0" fontId="10" fillId="4" borderId="1" xfId="0" applyFont="1" applyFill="1" applyBorder="1" applyAlignment="1">
      <alignment vertical="top" wrapText="1"/>
    </xf>
    <xf numFmtId="0" fontId="10" fillId="0" borderId="1" xfId="2" applyFont="1" applyBorder="1" applyAlignment="1">
      <alignment horizontal="justify" vertical="top" wrapText="1"/>
    </xf>
    <xf numFmtId="0" fontId="4" fillId="0" borderId="1" xfId="0" applyFont="1" applyBorder="1" applyAlignment="1">
      <alignment horizontal="center"/>
    </xf>
    <xf numFmtId="164" fontId="4" fillId="0" borderId="1" xfId="5" applyFont="1" applyBorder="1" applyAlignment="1">
      <alignment horizontal="center"/>
    </xf>
    <xf numFmtId="166" fontId="4" fillId="0" borderId="1" xfId="5" applyNumberFormat="1" applyFont="1" applyBorder="1" applyAlignment="1">
      <alignment horizontal="center"/>
    </xf>
    <xf numFmtId="4" fontId="17" fillId="0" borderId="1" xfId="7" applyNumberFormat="1" applyFont="1" applyBorder="1" applyAlignment="1">
      <alignment horizontal="left" vertical="top"/>
    </xf>
    <xf numFmtId="0" fontId="4" fillId="0" borderId="1" xfId="1" applyFont="1" applyBorder="1" applyAlignment="1">
      <alignment horizontal="justify" vertical="top" wrapText="1"/>
    </xf>
    <xf numFmtId="0" fontId="10" fillId="0" borderId="1" xfId="2" applyFont="1" applyBorder="1" applyAlignment="1">
      <alignment horizontal="left" vertical="top" wrapText="1"/>
    </xf>
    <xf numFmtId="164" fontId="4" fillId="0" borderId="1" xfId="5" applyFont="1" applyBorder="1" applyAlignment="1">
      <alignment horizontal="center" wrapText="1"/>
    </xf>
    <xf numFmtId="4" fontId="10" fillId="0" borderId="1" xfId="8" applyNumberFormat="1" applyFont="1" applyBorder="1" applyAlignment="1">
      <alignment horizontal="left" vertical="top"/>
    </xf>
    <xf numFmtId="0" fontId="4" fillId="0" borderId="1" xfId="4" applyFont="1" applyBorder="1" applyAlignment="1">
      <alignment horizontal="justify" vertical="top" wrapText="1"/>
    </xf>
    <xf numFmtId="0" fontId="4" fillId="0" borderId="1" xfId="4" applyFont="1" applyBorder="1" applyAlignment="1">
      <alignment horizontal="center"/>
    </xf>
    <xf numFmtId="4" fontId="4" fillId="0" borderId="1" xfId="6" applyNumberFormat="1" applyFont="1" applyBorder="1" applyAlignment="1">
      <alignment horizontal="left" vertical="top"/>
    </xf>
    <xf numFmtId="0" fontId="4" fillId="0" borderId="1" xfId="4" applyFont="1" applyBorder="1" applyAlignment="1">
      <alignment vertical="top" wrapText="1"/>
    </xf>
    <xf numFmtId="4" fontId="4" fillId="0" borderId="1" xfId="9" applyNumberFormat="1" applyFont="1" applyBorder="1" applyAlignment="1">
      <alignment horizontal="left" vertical="top"/>
    </xf>
    <xf numFmtId="164" fontId="4" fillId="0" borderId="1" xfId="5" applyFont="1" applyBorder="1" applyAlignment="1" applyProtection="1">
      <alignment horizontal="center"/>
    </xf>
    <xf numFmtId="4" fontId="12" fillId="0" borderId="1" xfId="9" applyNumberFormat="1" applyFont="1" applyBorder="1" applyAlignment="1">
      <alignment horizontal="left" vertical="top"/>
    </xf>
    <xf numFmtId="0" fontId="12" fillId="0" borderId="1" xfId="4" applyFont="1" applyBorder="1" applyAlignment="1">
      <alignment vertical="top" wrapText="1"/>
    </xf>
    <xf numFmtId="0" fontId="10" fillId="0" borderId="1" xfId="0" applyFont="1" applyBorder="1" applyAlignment="1">
      <alignment horizontal="left" vertical="top" wrapText="1"/>
    </xf>
    <xf numFmtId="0" fontId="4" fillId="0" borderId="1" xfId="2" applyFont="1" applyBorder="1" applyAlignment="1">
      <alignment horizontal="left" vertical="top" wrapText="1"/>
    </xf>
    <xf numFmtId="0" fontId="26" fillId="0" borderId="1" xfId="0" applyFont="1" applyBorder="1" applyAlignment="1">
      <alignment vertical="top"/>
    </xf>
    <xf numFmtId="0" fontId="26" fillId="0" borderId="1" xfId="0" applyFont="1" applyBorder="1" applyAlignment="1">
      <alignment horizontal="center"/>
    </xf>
    <xf numFmtId="164" fontId="26" fillId="0" borderId="1" xfId="5" applyFont="1" applyBorder="1" applyAlignment="1">
      <alignment horizontal="center"/>
    </xf>
    <xf numFmtId="166" fontId="26" fillId="0" borderId="1" xfId="5" applyNumberFormat="1" applyFont="1" applyBorder="1" applyAlignment="1">
      <alignment horizontal="center"/>
    </xf>
    <xf numFmtId="166" fontId="26" fillId="0" borderId="0" xfId="5" applyNumberFormat="1" applyFont="1" applyBorder="1" applyAlignment="1">
      <alignment horizontal="center"/>
    </xf>
    <xf numFmtId="4" fontId="20" fillId="0" borderId="1" xfId="0" applyNumberFormat="1" applyFont="1" applyBorder="1" applyAlignment="1">
      <alignment horizontal="left" vertical="top"/>
    </xf>
    <xf numFmtId="4" fontId="20" fillId="0" borderId="1" xfId="6" quotePrefix="1" applyNumberFormat="1" applyFont="1" applyBorder="1" applyAlignment="1">
      <alignment horizontal="left" vertical="top" wrapText="1"/>
    </xf>
    <xf numFmtId="0" fontId="26" fillId="0" borderId="1" xfId="0" applyFont="1" applyBorder="1" applyAlignment="1">
      <alignment horizontal="center" vertical="top"/>
    </xf>
    <xf numFmtId="0" fontId="10" fillId="0" borderId="1" xfId="0" applyFont="1" applyBorder="1" applyAlignment="1">
      <alignment horizontal="center" vertical="top"/>
    </xf>
    <xf numFmtId="14" fontId="26" fillId="0" borderId="1" xfId="0" applyNumberFormat="1" applyFont="1" applyBorder="1" applyAlignment="1">
      <alignment horizontal="center" vertical="top"/>
    </xf>
    <xf numFmtId="0" fontId="4" fillId="0" borderId="4" xfId="23" applyFont="1" applyBorder="1" applyAlignment="1">
      <alignment horizontal="justify" vertical="top" wrapText="1"/>
    </xf>
    <xf numFmtId="0" fontId="4" fillId="0" borderId="1" xfId="44" applyFont="1" applyBorder="1" applyAlignment="1">
      <alignment horizontal="justify" vertical="top" wrapText="1"/>
    </xf>
    <xf numFmtId="0" fontId="26" fillId="3" borderId="1" xfId="0" applyFont="1" applyFill="1" applyBorder="1" applyAlignment="1">
      <alignment vertical="top" wrapText="1"/>
    </xf>
    <xf numFmtId="0" fontId="17" fillId="0" borderId="1" xfId="44" applyFont="1" applyBorder="1" applyAlignment="1">
      <alignment horizontal="justify" vertical="top" wrapText="1"/>
    </xf>
    <xf numFmtId="164" fontId="10" fillId="2" borderId="1" xfId="5" applyFont="1" applyFill="1" applyBorder="1" applyAlignment="1">
      <alignment horizontal="left"/>
    </xf>
    <xf numFmtId="4" fontId="4" fillId="3" borderId="1" xfId="25" applyNumberFormat="1" applyFont="1" applyFill="1" applyBorder="1" applyAlignment="1" applyProtection="1">
      <alignment horizontal="left" wrapText="1"/>
      <protection locked="0"/>
    </xf>
    <xf numFmtId="4" fontId="4" fillId="0" borderId="1" xfId="25" applyNumberFormat="1" applyFont="1" applyFill="1" applyBorder="1" applyAlignment="1" applyProtection="1">
      <alignment horizontal="left" wrapText="1"/>
      <protection locked="0"/>
    </xf>
    <xf numFmtId="4" fontId="4" fillId="0" borderId="5" xfId="25" applyNumberFormat="1" applyFont="1" applyFill="1" applyBorder="1" applyAlignment="1" applyProtection="1">
      <alignment horizontal="left" wrapText="1"/>
      <protection locked="0"/>
    </xf>
    <xf numFmtId="166" fontId="0" fillId="0" borderId="0" xfId="0" applyNumberFormat="1"/>
    <xf numFmtId="0" fontId="10" fillId="5" borderId="0" xfId="0" applyFont="1" applyFill="1" applyAlignment="1">
      <alignment vertical="top"/>
    </xf>
    <xf numFmtId="0" fontId="10" fillId="5" borderId="0" xfId="0" applyFont="1" applyFill="1" applyAlignment="1">
      <alignment vertical="top" wrapText="1"/>
    </xf>
    <xf numFmtId="0" fontId="10" fillId="5" borderId="0" xfId="0" applyFont="1" applyFill="1" applyAlignment="1">
      <alignment horizontal="center" wrapText="1"/>
    </xf>
    <xf numFmtId="164" fontId="10" fillId="5" borderId="0" xfId="5" applyFont="1" applyFill="1" applyBorder="1" applyAlignment="1">
      <alignment horizontal="center" wrapText="1"/>
    </xf>
    <xf numFmtId="166" fontId="10" fillId="5" borderId="0" xfId="5" applyNumberFormat="1" applyFont="1" applyFill="1" applyBorder="1" applyAlignment="1">
      <alignment horizontal="center" wrapText="1"/>
    </xf>
    <xf numFmtId="164" fontId="10" fillId="0" borderId="0" xfId="5" applyFont="1" applyBorder="1" applyAlignment="1">
      <alignment horizontal="center" vertical="center"/>
    </xf>
    <xf numFmtId="0" fontId="0" fillId="0" borderId="0" xfId="0" applyAlignment="1">
      <alignment vertical="center"/>
    </xf>
    <xf numFmtId="0" fontId="10" fillId="0" borderId="0" xfId="0" applyFont="1" applyAlignment="1">
      <alignment vertical="top"/>
    </xf>
    <xf numFmtId="0" fontId="0" fillId="0" borderId="0" xfId="0" applyAlignment="1">
      <alignment vertical="top"/>
    </xf>
    <xf numFmtId="164" fontId="26" fillId="0" borderId="0" xfId="5" applyFont="1" applyBorder="1" applyAlignment="1">
      <alignment horizontal="center"/>
    </xf>
    <xf numFmtId="164" fontId="10" fillId="0" borderId="0" xfId="5" applyFont="1" applyBorder="1" applyAlignment="1">
      <alignment horizontal="center"/>
    </xf>
    <xf numFmtId="0" fontId="26" fillId="0" borderId="0" xfId="0" applyFont="1" applyAlignment="1">
      <alignment horizontal="left" vertical="center" wrapText="1"/>
    </xf>
    <xf numFmtId="0" fontId="24" fillId="0" borderId="0" xfId="0" applyFont="1" applyAlignment="1">
      <alignment horizontal="center" vertical="center"/>
    </xf>
    <xf numFmtId="0" fontId="28" fillId="0" borderId="0" xfId="0" applyFont="1" applyAlignment="1">
      <alignment horizontal="center" vertical="center"/>
    </xf>
  </cellXfs>
  <cellStyles count="48">
    <cellStyle name="Comma 10" xfId="27" xr:uid="{A4056E97-CD3E-4C63-B73A-98B448D31619}"/>
    <cellStyle name="Comma 10 2" xfId="45" xr:uid="{51BE2446-8BEC-4B20-BD6F-F1BF788AC909}"/>
    <cellStyle name="Comma 2" xfId="15" xr:uid="{5F12CB6C-1E8F-4BD2-A631-040DB15D4CA4}"/>
    <cellStyle name="Comma 2 2" xfId="43" xr:uid="{54644678-BFE3-47F2-A496-C7601ED9BD7F}"/>
    <cellStyle name="Comma 2 2 2" xfId="25" xr:uid="{7FFCED8F-7752-47E0-8289-523DB0F63B3F}"/>
    <cellStyle name="Comma 2 3" xfId="26" xr:uid="{54980816-7848-4389-B79F-42877DF527C2}"/>
    <cellStyle name="Comma 2 7" xfId="32" xr:uid="{C5156B43-B65E-4580-A56E-10923A971DDA}"/>
    <cellStyle name="Default_Uvuceni 2" xfId="36" xr:uid="{8E1F1283-8E77-4E47-82D8-CE9B01DC8D97}"/>
    <cellStyle name="Normal 10 2" xfId="22" xr:uid="{2AB689B9-B7F7-4E7B-978B-E332640AFDEA}"/>
    <cellStyle name="Normal 10 2 2" xfId="35" xr:uid="{F16440E1-B1CA-4292-843A-48A3157ECF7A}"/>
    <cellStyle name="Normal 12" xfId="30" xr:uid="{7DCF284E-800F-4815-AC64-50F814DF1EE8}"/>
    <cellStyle name="Normal 2" xfId="1" xr:uid="{00000000-0005-0000-0000-000000000000}"/>
    <cellStyle name="Normal 2 2" xfId="2" xr:uid="{00000000-0005-0000-0000-000001000000}"/>
    <cellStyle name="Normal 2 2 2" xfId="20" xr:uid="{CF35FBED-94DB-4360-AD97-F2D7E7B23614}"/>
    <cellStyle name="Normal 2 2 3" xfId="18" xr:uid="{A9A8CD5D-092A-456D-B3CC-C7D432458DBE}"/>
    <cellStyle name="Normal 2 3" xfId="3" xr:uid="{00000000-0005-0000-0000-000002000000}"/>
    <cellStyle name="Normal 2 3 3" xfId="34" xr:uid="{2F3E18C2-302E-4870-951B-A728C9D09329}"/>
    <cellStyle name="Normal 2 5" xfId="28" xr:uid="{385A2783-78C4-4512-AB45-76E9524404B4}"/>
    <cellStyle name="Normal 27 2" xfId="29" xr:uid="{AB40096C-86A4-457F-95AF-71DE5223C571}"/>
    <cellStyle name="Normal 3" xfId="21" xr:uid="{5A63A75A-D210-4768-AA19-6DDC3D507122}"/>
    <cellStyle name="Normal 3 2" xfId="39" xr:uid="{21CFDFD2-C53C-48C0-BC3A-D9EE36A5DB79}"/>
    <cellStyle name="Normal 3 6" xfId="37" xr:uid="{C8DA05A8-2F82-437F-BFCA-1AD9D25EF32F}"/>
    <cellStyle name="Normal 36" xfId="33" xr:uid="{9D2013DB-C1F0-464F-9E02-A0DF4053913B}"/>
    <cellStyle name="Normal 4" xfId="12" xr:uid="{3DD2759A-402E-401B-8B96-FE84021CD687}"/>
    <cellStyle name="Normal_ponder" xfId="6" xr:uid="{00000000-0005-0000-0000-000004000000}"/>
    <cellStyle name="Normalno" xfId="0" builtinId="0"/>
    <cellStyle name="Normalno 2" xfId="13" xr:uid="{18A2D24E-6BE5-45FF-B273-537D7A04C06F}"/>
    <cellStyle name="Normalno 2 2" xfId="19" xr:uid="{0B0B9380-73B0-4EFF-BAFE-CB2B04ECC3C5}"/>
    <cellStyle name="Normalno 2 2 2" xfId="38" xr:uid="{7CC1E2EE-611D-4800-9C3C-9F0702D22794}"/>
    <cellStyle name="Normalno 2 3" xfId="42" xr:uid="{B223FBFA-E117-43C1-87B6-77B00B85C2A7}"/>
    <cellStyle name="Normalno 3" xfId="14" xr:uid="{6EC25AAC-2B94-455F-AF86-2CCBDC3C2EC8}"/>
    <cellStyle name="Normalno 4" xfId="8" xr:uid="{00000000-0005-0000-0000-000006000000}"/>
    <cellStyle name="Normalno 5" xfId="17" xr:uid="{4BCE4B0D-BE57-4A89-95B6-4E846A1D9ED5}"/>
    <cellStyle name="Normalno 6" xfId="23" xr:uid="{3CF3AF3C-2FBE-4A07-B4D4-A332F19B66EE}"/>
    <cellStyle name="Normalno 6 2" xfId="44" xr:uid="{8FBD81B0-94D6-4D09-8173-3A7871762095}"/>
    <cellStyle name="Normalno 7" xfId="24" xr:uid="{CDD4098E-7B6D-4250-9FC3-99DF32327E3B}"/>
    <cellStyle name="Normalno 8" xfId="41" xr:uid="{9247C353-CC11-43DD-9F07-B0EC27D61991}"/>
    <cellStyle name="Normalno 8 2" xfId="47" xr:uid="{CA5CFBB7-049E-4D22-8AC2-59B8D3DA3F95}"/>
    <cellStyle name="Obično 17" xfId="31" xr:uid="{0DED5D93-05E4-4708-B6F5-FA40A969BD34}"/>
    <cellStyle name="Obično 3" xfId="7" xr:uid="{00000000-0005-0000-0000-000007000000}"/>
    <cellStyle name="Obično_Ponuda staro" xfId="16" xr:uid="{17AC2030-C821-44C1-B3FA-12CAC24F1C3B}"/>
    <cellStyle name="Obično_VETERINARSKI VK troškovnik" xfId="4" xr:uid="{00000000-0005-0000-0000-000008000000}"/>
    <cellStyle name="Tekst objašnjenja 2" xfId="9" xr:uid="{00000000-0005-0000-0000-000009000000}"/>
    <cellStyle name="Tekst objašnjenja 3" xfId="11" xr:uid="{00000000-0005-0000-0000-00000A000000}"/>
    <cellStyle name="Zarez" xfId="5" builtinId="3"/>
    <cellStyle name="Zarez 2" xfId="40" xr:uid="{5B2E1C34-4601-4023-B831-7FFB540183C7}"/>
    <cellStyle name="Zarez 2 2" xfId="46" xr:uid="{EA96DD6A-EF57-4946-A255-EC195A701431}"/>
    <cellStyle name="Zarez 4"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838200</xdr:colOff>
      <xdr:row>124</xdr:row>
      <xdr:rowOff>0</xdr:rowOff>
    </xdr:from>
    <xdr:to>
      <xdr:col>2</xdr:col>
      <xdr:colOff>838200</xdr:colOff>
      <xdr:row>124</xdr:row>
      <xdr:rowOff>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1524000" y="13134975"/>
          <a:ext cx="0" cy="0"/>
        </a:xfrm>
        <a:prstGeom prst="rect">
          <a:avLst/>
        </a:prstGeom>
        <a:noFill/>
        <a:ln w="9525">
          <a:noFill/>
          <a:miter lim="800000"/>
          <a:headEnd/>
          <a:tailEnd/>
        </a:ln>
      </xdr:spPr>
    </xdr:sp>
    <xdr:clientData/>
  </xdr:twoCellAnchor>
  <xdr:twoCellAnchor editAs="oneCell">
    <xdr:from>
      <xdr:col>2</xdr:col>
      <xdr:colOff>838200</xdr:colOff>
      <xdr:row>124</xdr:row>
      <xdr:rowOff>0</xdr:rowOff>
    </xdr:from>
    <xdr:to>
      <xdr:col>2</xdr:col>
      <xdr:colOff>914400</xdr:colOff>
      <xdr:row>124</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524000" y="13134975"/>
          <a:ext cx="76200" cy="0"/>
        </a:xfrm>
        <a:prstGeom prst="rect">
          <a:avLst/>
        </a:prstGeom>
        <a:noFill/>
        <a:ln w="9525">
          <a:noFill/>
          <a:miter lim="800000"/>
          <a:headEnd/>
          <a:tailEnd/>
        </a:ln>
      </xdr:spPr>
    </xdr:sp>
    <xdr:clientData/>
  </xdr:twoCellAnchor>
  <xdr:twoCellAnchor editAs="oneCell">
    <xdr:from>
      <xdr:col>2</xdr:col>
      <xdr:colOff>838200</xdr:colOff>
      <xdr:row>124</xdr:row>
      <xdr:rowOff>0</xdr:rowOff>
    </xdr:from>
    <xdr:to>
      <xdr:col>2</xdr:col>
      <xdr:colOff>838200</xdr:colOff>
      <xdr:row>124</xdr:row>
      <xdr:rowOff>0</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1524000" y="13134975"/>
          <a:ext cx="0" cy="0"/>
        </a:xfrm>
        <a:prstGeom prst="rect">
          <a:avLst/>
        </a:prstGeom>
        <a:noFill/>
        <a:ln w="9525">
          <a:noFill/>
          <a:miter lim="800000"/>
          <a:headEnd/>
          <a:tailEnd/>
        </a:ln>
      </xdr:spPr>
    </xdr:sp>
    <xdr:clientData/>
  </xdr:twoCellAnchor>
  <xdr:twoCellAnchor editAs="oneCell">
    <xdr:from>
      <xdr:col>2</xdr:col>
      <xdr:colOff>838200</xdr:colOff>
      <xdr:row>124</xdr:row>
      <xdr:rowOff>0</xdr:rowOff>
    </xdr:from>
    <xdr:to>
      <xdr:col>2</xdr:col>
      <xdr:colOff>914400</xdr:colOff>
      <xdr:row>124</xdr:row>
      <xdr:rowOff>0</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524000" y="13134975"/>
          <a:ext cx="76200"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0"/>
  <sheetViews>
    <sheetView tabSelected="1" view="pageBreakPreview" topLeftCell="A2" zoomScale="85" zoomScaleNormal="85" zoomScaleSheetLayoutView="85" workbookViewId="0">
      <selection activeCell="C7" sqref="C7"/>
    </sheetView>
  </sheetViews>
  <sheetFormatPr defaultColWidth="8.85546875" defaultRowHeight="15"/>
  <cols>
    <col min="1" max="1" width="6.140625" style="38" customWidth="1"/>
    <col min="2" max="2" width="5.42578125" style="38" customWidth="1"/>
    <col min="3" max="3" width="59.42578125" style="39" customWidth="1"/>
    <col min="4" max="4" width="5.7109375" style="40" customWidth="1"/>
    <col min="5" max="5" width="9.85546875" style="41" customWidth="1"/>
    <col min="6" max="6" width="10" style="41" customWidth="1"/>
    <col min="7" max="7" width="15.42578125" style="42" customWidth="1"/>
    <col min="8" max="8" width="0.85546875" hidden="1" customWidth="1"/>
    <col min="9" max="12" width="9.140625" hidden="1" customWidth="1"/>
    <col min="13" max="13" width="14.7109375" customWidth="1"/>
    <col min="16" max="16" width="13.42578125" bestFit="1" customWidth="1"/>
    <col min="18" max="18" width="9.28515625" customWidth="1"/>
  </cols>
  <sheetData>
    <row r="1" spans="1:14" hidden="1">
      <c r="H1" s="3"/>
      <c r="I1" s="3"/>
      <c r="J1" s="3"/>
      <c r="K1" s="3"/>
      <c r="L1" s="3"/>
      <c r="M1" s="3"/>
      <c r="N1" s="3"/>
    </row>
    <row r="2" spans="1:14">
      <c r="A2" s="116" t="s">
        <v>178</v>
      </c>
      <c r="B2" s="117"/>
      <c r="C2" s="117"/>
      <c r="H2" s="3"/>
      <c r="I2" s="3"/>
      <c r="J2" s="3"/>
      <c r="K2" s="3"/>
      <c r="L2" s="3"/>
      <c r="M2" s="3"/>
      <c r="N2" s="3"/>
    </row>
    <row r="3" spans="1:14" ht="15" customHeight="1">
      <c r="A3" s="120" t="s">
        <v>177</v>
      </c>
      <c r="B3" s="120"/>
      <c r="C3" s="120"/>
      <c r="D3" s="120"/>
      <c r="E3" s="120"/>
      <c r="F3" s="120"/>
      <c r="G3" s="120"/>
      <c r="H3" s="3"/>
      <c r="I3" s="3"/>
      <c r="J3" s="3"/>
      <c r="K3" s="3"/>
      <c r="L3" s="3"/>
      <c r="M3" s="3"/>
      <c r="N3" s="3"/>
    </row>
    <row r="4" spans="1:14">
      <c r="A4" s="120"/>
      <c r="B4" s="120"/>
      <c r="C4" s="120"/>
      <c r="D4" s="120"/>
      <c r="E4" s="120"/>
      <c r="F4" s="120"/>
      <c r="G4" s="120"/>
      <c r="H4" s="3"/>
      <c r="I4" s="3"/>
      <c r="J4" s="3"/>
      <c r="K4" s="3"/>
      <c r="L4" s="3"/>
      <c r="M4" s="3"/>
      <c r="N4" s="3"/>
    </row>
    <row r="5" spans="1:14">
      <c r="A5" s="120"/>
      <c r="B5" s="120"/>
      <c r="C5" s="120"/>
      <c r="D5" s="120"/>
      <c r="E5" s="120"/>
      <c r="F5" s="120"/>
      <c r="G5" s="120"/>
      <c r="H5" s="3"/>
      <c r="I5" s="3"/>
      <c r="J5" s="3"/>
      <c r="K5" s="3"/>
      <c r="L5" s="3"/>
      <c r="M5" s="3"/>
      <c r="N5" s="3"/>
    </row>
    <row r="6" spans="1:14">
      <c r="A6" s="120"/>
      <c r="B6" s="120"/>
      <c r="C6" s="120"/>
      <c r="D6" s="120"/>
      <c r="E6" s="120"/>
      <c r="F6" s="120"/>
      <c r="G6" s="120"/>
      <c r="H6" s="3"/>
      <c r="I6" s="3"/>
      <c r="J6" s="3"/>
      <c r="K6" s="3"/>
      <c r="L6" s="3"/>
      <c r="M6" s="3"/>
      <c r="N6" s="3"/>
    </row>
    <row r="7" spans="1:14">
      <c r="A7" s="3"/>
      <c r="B7" s="3"/>
      <c r="C7" s="3"/>
      <c r="D7" s="3"/>
      <c r="E7" s="3"/>
      <c r="F7" s="3"/>
      <c r="G7" s="43"/>
      <c r="H7" s="3"/>
      <c r="I7" s="3"/>
      <c r="J7" s="3"/>
      <c r="K7" s="3"/>
      <c r="L7" s="3"/>
      <c r="M7" s="3"/>
      <c r="N7" s="3"/>
    </row>
    <row r="8" spans="1:14">
      <c r="A8" s="44"/>
      <c r="B8" s="44"/>
      <c r="C8" s="47"/>
      <c r="D8" s="118"/>
      <c r="E8" s="118"/>
      <c r="F8" s="118"/>
      <c r="G8" s="118"/>
      <c r="H8" s="3"/>
      <c r="I8" s="3"/>
      <c r="J8" s="3"/>
      <c r="K8" s="3"/>
      <c r="L8" s="3"/>
      <c r="M8" s="3"/>
      <c r="N8" s="3"/>
    </row>
    <row r="9" spans="1:14" ht="20.25">
      <c r="A9" s="121" t="s">
        <v>32</v>
      </c>
      <c r="B9" s="122"/>
      <c r="C9" s="122"/>
      <c r="D9" s="122"/>
      <c r="E9" s="122"/>
      <c r="F9" s="122"/>
      <c r="G9" s="122"/>
      <c r="H9" s="3"/>
      <c r="I9" s="3"/>
      <c r="J9" s="3"/>
      <c r="K9" s="3"/>
      <c r="L9" s="3"/>
      <c r="M9" s="3"/>
      <c r="N9" s="3"/>
    </row>
    <row r="10" spans="1:14">
      <c r="A10" s="44"/>
      <c r="B10" s="44"/>
      <c r="C10" s="47"/>
      <c r="D10" s="119"/>
      <c r="E10" s="119"/>
      <c r="F10" s="119"/>
      <c r="G10" s="119"/>
      <c r="H10" s="3"/>
      <c r="I10" s="3"/>
      <c r="J10" s="3"/>
      <c r="K10" s="3"/>
      <c r="L10" s="3"/>
      <c r="M10" s="3"/>
      <c r="N10" s="3"/>
    </row>
    <row r="11" spans="1:14">
      <c r="A11" s="44" t="s">
        <v>30</v>
      </c>
      <c r="B11" s="44"/>
      <c r="C11" s="44" t="s">
        <v>179</v>
      </c>
      <c r="D11" s="45"/>
      <c r="E11" s="46"/>
      <c r="H11" s="3"/>
      <c r="I11" s="3"/>
      <c r="J11" s="3"/>
      <c r="K11" s="3"/>
      <c r="L11" s="3"/>
      <c r="M11" s="3"/>
      <c r="N11" s="3"/>
    </row>
    <row r="12" spans="1:14" ht="39.75" customHeight="1">
      <c r="A12" s="109"/>
      <c r="B12" s="109"/>
      <c r="C12" s="110"/>
      <c r="D12" s="111" t="s">
        <v>173</v>
      </c>
      <c r="E12" s="112" t="s">
        <v>174</v>
      </c>
      <c r="F12" s="112" t="s">
        <v>175</v>
      </c>
      <c r="G12" s="113" t="s">
        <v>176</v>
      </c>
      <c r="H12" s="3"/>
      <c r="I12" s="3"/>
      <c r="J12" s="3"/>
      <c r="K12" s="3"/>
      <c r="L12" s="3"/>
      <c r="M12" s="3"/>
      <c r="N12" s="3"/>
    </row>
    <row r="13" spans="1:14" ht="15.75">
      <c r="A13" s="48"/>
      <c r="B13" s="97" t="s">
        <v>29</v>
      </c>
      <c r="C13" s="37" t="s">
        <v>28</v>
      </c>
      <c r="D13" s="50"/>
      <c r="E13" s="51"/>
      <c r="F13" s="51"/>
      <c r="G13" s="52"/>
      <c r="H13" s="3"/>
      <c r="I13" s="3"/>
      <c r="J13" s="3"/>
      <c r="K13" s="3"/>
      <c r="L13" s="3"/>
      <c r="M13" s="3"/>
      <c r="N13" s="3"/>
    </row>
    <row r="14" spans="1:14">
      <c r="A14" s="48"/>
      <c r="B14" s="97" t="s">
        <v>34</v>
      </c>
      <c r="C14" s="34" t="s">
        <v>35</v>
      </c>
      <c r="D14" s="50"/>
      <c r="E14" s="51"/>
      <c r="F14" s="51"/>
      <c r="G14" s="52"/>
      <c r="H14" s="3"/>
      <c r="I14" s="3"/>
      <c r="J14" s="3"/>
      <c r="K14" s="3"/>
      <c r="L14" s="3"/>
      <c r="M14" s="3"/>
      <c r="N14" s="3"/>
    </row>
    <row r="15" spans="1:14" ht="89.25">
      <c r="A15" s="48"/>
      <c r="B15" s="98" t="s">
        <v>36</v>
      </c>
      <c r="C15" s="35" t="s">
        <v>37</v>
      </c>
      <c r="D15" s="50"/>
      <c r="E15" s="51"/>
      <c r="F15" s="51"/>
      <c r="G15" s="52"/>
      <c r="H15" s="3"/>
      <c r="I15" s="3"/>
      <c r="J15" s="3"/>
      <c r="K15" s="3"/>
      <c r="L15" s="3"/>
      <c r="M15" s="3"/>
      <c r="N15" s="3"/>
    </row>
    <row r="16" spans="1:14">
      <c r="A16" s="48"/>
      <c r="B16" s="98"/>
      <c r="C16" s="53" t="s">
        <v>39</v>
      </c>
      <c r="D16" s="13" t="s">
        <v>3</v>
      </c>
      <c r="E16" s="10">
        <v>7</v>
      </c>
      <c r="F16" s="9"/>
      <c r="G16" s="6">
        <f>E16*F16</f>
        <v>0</v>
      </c>
      <c r="H16" s="3"/>
      <c r="I16" s="3"/>
      <c r="J16" s="3"/>
      <c r="K16" s="3"/>
      <c r="L16" s="3"/>
      <c r="M16" s="3"/>
      <c r="N16" s="3"/>
    </row>
    <row r="17" spans="1:14">
      <c r="A17" s="48"/>
      <c r="B17" s="98"/>
      <c r="C17" s="53" t="s">
        <v>40</v>
      </c>
      <c r="D17" s="13" t="s">
        <v>3</v>
      </c>
      <c r="E17" s="10">
        <v>9</v>
      </c>
      <c r="F17" s="9"/>
      <c r="G17" s="6">
        <f t="shared" ref="G17:G22" si="0">E17*F17</f>
        <v>0</v>
      </c>
      <c r="H17" s="3"/>
      <c r="I17" s="3"/>
      <c r="J17" s="3"/>
      <c r="K17" s="3"/>
      <c r="L17" s="3"/>
      <c r="M17" s="3"/>
      <c r="N17" s="3"/>
    </row>
    <row r="18" spans="1:14">
      <c r="A18" s="48"/>
      <c r="B18" s="98"/>
      <c r="C18" s="53" t="s">
        <v>41</v>
      </c>
      <c r="D18" s="13" t="s">
        <v>3</v>
      </c>
      <c r="E18" s="10">
        <v>7</v>
      </c>
      <c r="F18" s="9"/>
      <c r="G18" s="6">
        <f t="shared" si="0"/>
        <v>0</v>
      </c>
      <c r="H18" s="3"/>
      <c r="I18" s="3"/>
      <c r="J18" s="3"/>
      <c r="K18" s="3"/>
      <c r="L18" s="3"/>
      <c r="M18" s="3"/>
      <c r="N18" s="3"/>
    </row>
    <row r="19" spans="1:14">
      <c r="A19" s="48"/>
      <c r="B19" s="98"/>
      <c r="C19" s="53" t="s">
        <v>42</v>
      </c>
      <c r="D19" s="13" t="s">
        <v>3</v>
      </c>
      <c r="E19" s="10">
        <v>11</v>
      </c>
      <c r="F19" s="9"/>
      <c r="G19" s="6">
        <f t="shared" si="0"/>
        <v>0</v>
      </c>
      <c r="H19" s="3"/>
      <c r="I19" s="3"/>
      <c r="J19" s="3"/>
      <c r="K19" s="3"/>
      <c r="L19" s="3"/>
      <c r="M19" s="3"/>
      <c r="N19" s="3"/>
    </row>
    <row r="20" spans="1:14">
      <c r="A20" s="48"/>
      <c r="B20" s="98"/>
      <c r="C20" s="53" t="s">
        <v>43</v>
      </c>
      <c r="D20" s="13" t="s">
        <v>3</v>
      </c>
      <c r="E20" s="10">
        <v>5</v>
      </c>
      <c r="F20" s="9"/>
      <c r="G20" s="6">
        <f t="shared" si="0"/>
        <v>0</v>
      </c>
      <c r="H20" s="3"/>
      <c r="I20" s="3"/>
      <c r="J20" s="3"/>
      <c r="K20" s="3"/>
      <c r="L20" s="3"/>
      <c r="M20" s="3"/>
      <c r="N20" s="3"/>
    </row>
    <row r="21" spans="1:14">
      <c r="A21" s="48"/>
      <c r="B21" s="98"/>
      <c r="C21" s="53" t="s">
        <v>44</v>
      </c>
      <c r="D21" s="13" t="s">
        <v>3</v>
      </c>
      <c r="E21" s="10">
        <v>7</v>
      </c>
      <c r="F21" s="9"/>
      <c r="G21" s="6">
        <f t="shared" si="0"/>
        <v>0</v>
      </c>
      <c r="H21" s="3"/>
      <c r="I21" s="3"/>
      <c r="J21" s="3"/>
      <c r="K21" s="3"/>
      <c r="L21" s="3"/>
      <c r="M21" s="3"/>
      <c r="N21" s="3"/>
    </row>
    <row r="22" spans="1:14">
      <c r="A22" s="48"/>
      <c r="B22" s="98"/>
      <c r="C22" s="53" t="s">
        <v>47</v>
      </c>
      <c r="D22" s="13" t="s">
        <v>3</v>
      </c>
      <c r="E22" s="10">
        <v>3</v>
      </c>
      <c r="F22" s="9"/>
      <c r="G22" s="6">
        <f t="shared" si="0"/>
        <v>0</v>
      </c>
      <c r="H22" s="3"/>
      <c r="I22" s="3"/>
      <c r="J22" s="3"/>
      <c r="K22" s="3"/>
      <c r="L22" s="3"/>
      <c r="M22" s="3"/>
      <c r="N22" s="3"/>
    </row>
    <row r="23" spans="1:14" ht="51">
      <c r="A23" s="48"/>
      <c r="B23" s="98" t="s">
        <v>38</v>
      </c>
      <c r="C23" s="15" t="s">
        <v>46</v>
      </c>
      <c r="D23" s="13"/>
      <c r="E23" s="10"/>
      <c r="F23" s="9"/>
      <c r="G23" s="6"/>
      <c r="H23" s="3"/>
      <c r="I23" s="3"/>
      <c r="J23" s="3"/>
      <c r="K23" s="3"/>
      <c r="L23" s="3"/>
      <c r="M23" s="3"/>
      <c r="N23" s="3"/>
    </row>
    <row r="24" spans="1:14">
      <c r="A24" s="48"/>
      <c r="B24" s="97"/>
      <c r="C24" s="53" t="s">
        <v>48</v>
      </c>
      <c r="D24" s="13" t="s">
        <v>3</v>
      </c>
      <c r="E24" s="10">
        <v>1</v>
      </c>
      <c r="F24" s="9"/>
      <c r="G24" s="6">
        <f>E24*F24</f>
        <v>0</v>
      </c>
      <c r="H24" s="3"/>
      <c r="I24" s="3"/>
      <c r="J24" s="3"/>
      <c r="K24" s="3"/>
      <c r="L24" s="3"/>
      <c r="M24" s="3"/>
      <c r="N24" s="3"/>
    </row>
    <row r="25" spans="1:14">
      <c r="A25" s="48"/>
      <c r="B25" s="97"/>
      <c r="C25" s="53" t="s">
        <v>49</v>
      </c>
      <c r="D25" s="13" t="s">
        <v>3</v>
      </c>
      <c r="E25" s="10">
        <v>8</v>
      </c>
      <c r="F25" s="9"/>
      <c r="G25" s="6">
        <f t="shared" ref="G25" si="1">E25*F25</f>
        <v>0</v>
      </c>
      <c r="H25" s="3"/>
      <c r="I25" s="3"/>
      <c r="J25" s="3"/>
      <c r="K25" s="3"/>
      <c r="L25" s="3"/>
      <c r="M25" s="3"/>
      <c r="N25" s="3"/>
    </row>
    <row r="26" spans="1:14">
      <c r="A26" s="48"/>
      <c r="B26" s="97"/>
      <c r="C26" s="53" t="s">
        <v>50</v>
      </c>
      <c r="D26" s="13" t="s">
        <v>3</v>
      </c>
      <c r="E26" s="10">
        <v>2</v>
      </c>
      <c r="F26" s="9"/>
      <c r="G26" s="6">
        <f t="shared" ref="G26:G27" si="2">E26*F26</f>
        <v>0</v>
      </c>
      <c r="H26" s="3"/>
      <c r="I26" s="3"/>
      <c r="J26" s="3"/>
      <c r="K26" s="3"/>
      <c r="L26" s="3"/>
      <c r="M26" s="3"/>
      <c r="N26" s="3"/>
    </row>
    <row r="27" spans="1:14" ht="88.5" customHeight="1">
      <c r="A27" s="48"/>
      <c r="B27" s="97" t="s">
        <v>45</v>
      </c>
      <c r="C27" s="100" t="s">
        <v>52</v>
      </c>
      <c r="D27" s="13" t="s">
        <v>53</v>
      </c>
      <c r="E27" s="10">
        <v>7.2</v>
      </c>
      <c r="F27" s="9"/>
      <c r="G27" s="6">
        <f t="shared" si="2"/>
        <v>0</v>
      </c>
      <c r="H27" s="3"/>
      <c r="I27" s="3"/>
      <c r="J27" s="3"/>
      <c r="K27" s="3"/>
      <c r="L27" s="3"/>
      <c r="M27" s="3"/>
      <c r="N27" s="3"/>
    </row>
    <row r="28" spans="1:14" ht="102">
      <c r="A28" s="48"/>
      <c r="B28" s="97" t="s">
        <v>51</v>
      </c>
      <c r="C28" s="101" t="s">
        <v>68</v>
      </c>
      <c r="D28" s="13" t="s">
        <v>53</v>
      </c>
      <c r="E28" s="10">
        <v>75</v>
      </c>
      <c r="F28" s="9"/>
      <c r="G28" s="6">
        <f t="shared" ref="G28" si="3">E28*F28</f>
        <v>0</v>
      </c>
      <c r="H28" s="3"/>
      <c r="I28" s="3"/>
      <c r="J28" s="3"/>
      <c r="K28" s="3"/>
      <c r="L28" s="3"/>
      <c r="M28" s="3"/>
      <c r="N28" s="3"/>
    </row>
    <row r="29" spans="1:14">
      <c r="A29" s="48"/>
      <c r="B29" s="97"/>
      <c r="C29" s="54" t="s">
        <v>55</v>
      </c>
      <c r="D29" s="8"/>
      <c r="E29" s="5"/>
      <c r="F29" s="12"/>
      <c r="G29" s="7">
        <f>SUM(G15:G27)</f>
        <v>0</v>
      </c>
      <c r="H29" s="3"/>
      <c r="I29" s="3"/>
      <c r="J29" s="3"/>
      <c r="K29" s="3"/>
      <c r="L29" s="3"/>
      <c r="M29" s="3"/>
      <c r="N29" s="3"/>
    </row>
    <row r="30" spans="1:14">
      <c r="A30" s="48"/>
      <c r="B30" s="97"/>
      <c r="C30" s="53"/>
      <c r="D30" s="13"/>
      <c r="E30" s="16"/>
      <c r="F30" s="11"/>
      <c r="G30" s="14"/>
      <c r="H30" s="3"/>
      <c r="I30" s="3"/>
      <c r="J30" s="3"/>
      <c r="K30" s="3"/>
      <c r="L30" s="3"/>
      <c r="M30" s="3"/>
      <c r="N30" s="3"/>
    </row>
    <row r="31" spans="1:14">
      <c r="A31" s="48"/>
      <c r="B31" s="97" t="s">
        <v>56</v>
      </c>
      <c r="C31" s="34" t="s">
        <v>59</v>
      </c>
      <c r="D31" s="13"/>
      <c r="E31" s="16"/>
      <c r="F31" s="11"/>
      <c r="G31" s="14"/>
      <c r="H31" s="3"/>
      <c r="I31" s="3"/>
      <c r="J31" s="3"/>
      <c r="K31" s="3"/>
      <c r="L31" s="3"/>
      <c r="M31" s="3"/>
      <c r="N31" s="3"/>
    </row>
    <row r="32" spans="1:14" ht="86.25" customHeight="1">
      <c r="A32" s="48"/>
      <c r="B32" s="97" t="s">
        <v>60</v>
      </c>
      <c r="C32" s="31" t="s">
        <v>156</v>
      </c>
      <c r="D32" s="13"/>
      <c r="E32" s="16"/>
      <c r="F32" s="11"/>
      <c r="G32" s="14"/>
      <c r="H32" s="3"/>
      <c r="I32" s="3"/>
      <c r="J32" s="3"/>
      <c r="K32" s="3"/>
      <c r="L32" s="3"/>
      <c r="M32" s="3"/>
      <c r="N32" s="3"/>
    </row>
    <row r="33" spans="1:14">
      <c r="A33" s="48"/>
      <c r="B33" s="97"/>
      <c r="C33" s="53" t="s">
        <v>62</v>
      </c>
      <c r="D33" s="13" t="s">
        <v>9</v>
      </c>
      <c r="E33" s="10">
        <v>10</v>
      </c>
      <c r="F33" s="9"/>
      <c r="G33" s="6">
        <f t="shared" ref="G33" si="4">E33*F33</f>
        <v>0</v>
      </c>
      <c r="H33" s="3"/>
      <c r="I33" s="3"/>
      <c r="J33" s="3"/>
      <c r="K33" s="3"/>
      <c r="L33" s="3"/>
      <c r="M33" s="3"/>
      <c r="N33" s="3"/>
    </row>
    <row r="34" spans="1:14">
      <c r="A34" s="48"/>
      <c r="B34" s="97"/>
      <c r="C34" s="53" t="s">
        <v>61</v>
      </c>
      <c r="D34" s="13" t="s">
        <v>9</v>
      </c>
      <c r="E34" s="10">
        <v>25</v>
      </c>
      <c r="F34" s="9"/>
      <c r="G34" s="6">
        <f t="shared" ref="G34" si="5">E34*F34</f>
        <v>0</v>
      </c>
      <c r="H34" s="3"/>
      <c r="I34" s="3"/>
      <c r="J34" s="3"/>
      <c r="K34" s="3"/>
      <c r="L34" s="3"/>
      <c r="M34" s="3"/>
      <c r="N34" s="3"/>
    </row>
    <row r="35" spans="1:14" ht="51">
      <c r="A35" s="48"/>
      <c r="B35" s="53" t="s">
        <v>63</v>
      </c>
      <c r="C35" s="31" t="s">
        <v>155</v>
      </c>
      <c r="D35" s="13"/>
      <c r="E35" s="16"/>
      <c r="F35" s="11"/>
      <c r="G35" s="14"/>
      <c r="H35" s="3"/>
      <c r="I35" s="3"/>
      <c r="J35" s="3"/>
      <c r="K35" s="3"/>
      <c r="L35" s="3"/>
      <c r="M35" s="3"/>
      <c r="N35" s="3"/>
    </row>
    <row r="36" spans="1:14">
      <c r="A36" s="48"/>
      <c r="B36" s="53"/>
      <c r="C36" s="53" t="s">
        <v>62</v>
      </c>
      <c r="D36" s="13" t="s">
        <v>9</v>
      </c>
      <c r="E36" s="10">
        <v>10</v>
      </c>
      <c r="F36" s="9"/>
      <c r="G36" s="6">
        <f t="shared" ref="G36:G37" si="6">E36*F36</f>
        <v>0</v>
      </c>
      <c r="H36" s="3"/>
      <c r="I36" s="3"/>
      <c r="J36" s="3"/>
      <c r="K36" s="3"/>
      <c r="L36" s="3"/>
      <c r="M36" s="3"/>
      <c r="N36" s="3"/>
    </row>
    <row r="37" spans="1:14">
      <c r="A37" s="48"/>
      <c r="B37" s="53"/>
      <c r="C37" s="53" t="s">
        <v>61</v>
      </c>
      <c r="D37" s="13" t="s">
        <v>9</v>
      </c>
      <c r="E37" s="10">
        <v>25</v>
      </c>
      <c r="F37" s="9"/>
      <c r="G37" s="6">
        <f t="shared" si="6"/>
        <v>0</v>
      </c>
      <c r="H37" s="3"/>
      <c r="I37" s="3"/>
      <c r="J37" s="3"/>
      <c r="K37" s="3"/>
      <c r="L37" s="3"/>
      <c r="M37" s="3"/>
      <c r="N37" s="3"/>
    </row>
    <row r="38" spans="1:14">
      <c r="A38" s="48"/>
      <c r="B38" s="53"/>
      <c r="C38" s="53" t="s">
        <v>64</v>
      </c>
      <c r="D38" s="13" t="s">
        <v>9</v>
      </c>
      <c r="E38" s="10">
        <v>22</v>
      </c>
      <c r="F38" s="9"/>
      <c r="G38" s="6">
        <f t="shared" ref="G38" si="7">E38*F38</f>
        <v>0</v>
      </c>
      <c r="H38" s="3"/>
      <c r="I38" s="3"/>
      <c r="J38" s="3"/>
      <c r="K38" s="3"/>
      <c r="L38" s="3"/>
      <c r="M38" s="3"/>
      <c r="N38" s="3"/>
    </row>
    <row r="39" spans="1:14">
      <c r="A39" s="48"/>
      <c r="B39" s="97"/>
      <c r="C39" s="54" t="s">
        <v>170</v>
      </c>
      <c r="D39" s="8"/>
      <c r="E39" s="5"/>
      <c r="F39" s="12"/>
      <c r="G39" s="7">
        <f>SUM(G32:G38)</f>
        <v>0</v>
      </c>
      <c r="H39" s="3"/>
      <c r="I39" s="3"/>
      <c r="J39" s="3"/>
      <c r="K39" s="3"/>
      <c r="L39" s="3"/>
      <c r="M39" s="3"/>
      <c r="N39" s="3"/>
    </row>
    <row r="40" spans="1:14">
      <c r="A40" s="48"/>
      <c r="B40" s="97"/>
      <c r="C40" s="53"/>
      <c r="D40" s="13"/>
      <c r="E40" s="16"/>
      <c r="F40" s="11"/>
      <c r="G40" s="14"/>
      <c r="H40" s="3"/>
      <c r="I40" s="3"/>
      <c r="J40" s="3"/>
      <c r="K40" s="3"/>
      <c r="L40" s="3"/>
      <c r="M40" s="3"/>
      <c r="N40" s="3"/>
    </row>
    <row r="41" spans="1:14">
      <c r="A41" s="48"/>
      <c r="B41" s="97" t="s">
        <v>70</v>
      </c>
      <c r="C41" s="34" t="s">
        <v>65</v>
      </c>
      <c r="D41" s="13"/>
      <c r="E41" s="16"/>
      <c r="F41" s="11"/>
      <c r="G41" s="14"/>
      <c r="H41" s="3"/>
      <c r="I41" s="3"/>
      <c r="J41" s="3"/>
      <c r="K41" s="3"/>
      <c r="L41" s="3"/>
      <c r="M41" s="3"/>
      <c r="N41" s="3"/>
    </row>
    <row r="42" spans="1:14" ht="89.25">
      <c r="A42" s="48"/>
      <c r="B42" s="97" t="s">
        <v>77</v>
      </c>
      <c r="C42" s="55" t="s">
        <v>140</v>
      </c>
      <c r="D42" s="56" t="s">
        <v>141</v>
      </c>
      <c r="E42" s="57">
        <v>29</v>
      </c>
      <c r="F42" s="104"/>
      <c r="G42" s="59">
        <f>E42*F42</f>
        <v>0</v>
      </c>
      <c r="H42" s="3"/>
      <c r="I42" s="3"/>
      <c r="J42" s="3"/>
      <c r="K42" s="3"/>
      <c r="L42" s="3"/>
      <c r="M42" s="3"/>
      <c r="N42" s="3"/>
    </row>
    <row r="43" spans="1:14">
      <c r="A43" s="48"/>
      <c r="B43" s="97"/>
      <c r="C43" s="54" t="s">
        <v>66</v>
      </c>
      <c r="D43" s="8"/>
      <c r="E43" s="5"/>
      <c r="F43" s="105"/>
      <c r="G43" s="7">
        <f>SUM(G42)</f>
        <v>0</v>
      </c>
      <c r="H43" s="3"/>
      <c r="I43" s="3"/>
      <c r="J43" s="3"/>
      <c r="K43" s="3"/>
      <c r="L43" s="3"/>
      <c r="M43" s="3"/>
      <c r="N43" s="3"/>
    </row>
    <row r="44" spans="1:14">
      <c r="A44" s="48"/>
      <c r="B44" s="97"/>
      <c r="C44" s="53"/>
      <c r="D44" s="13"/>
      <c r="E44" s="16"/>
      <c r="F44" s="106"/>
      <c r="G44" s="14"/>
      <c r="H44" s="3"/>
      <c r="I44" s="3"/>
      <c r="J44" s="3"/>
      <c r="K44" s="3"/>
      <c r="L44" s="3"/>
      <c r="M44" s="3"/>
      <c r="N44" s="3"/>
    </row>
    <row r="45" spans="1:14">
      <c r="A45" s="48"/>
      <c r="B45" s="99" t="s">
        <v>78</v>
      </c>
      <c r="C45" s="34" t="s">
        <v>67</v>
      </c>
      <c r="D45" s="13"/>
      <c r="E45" s="16"/>
      <c r="F45" s="106"/>
      <c r="G45" s="14"/>
      <c r="H45" s="3"/>
      <c r="I45" s="3"/>
      <c r="J45" s="3"/>
      <c r="K45" s="3"/>
      <c r="L45" s="3"/>
      <c r="M45" s="3"/>
      <c r="N45" s="3"/>
    </row>
    <row r="46" spans="1:14" ht="39" customHeight="1">
      <c r="A46" s="48"/>
      <c r="B46" s="97" t="s">
        <v>79</v>
      </c>
      <c r="C46" s="60" t="s">
        <v>74</v>
      </c>
      <c r="D46" s="56" t="s">
        <v>141</v>
      </c>
      <c r="E46" s="57">
        <v>10</v>
      </c>
      <c r="F46" s="104"/>
      <c r="G46" s="59">
        <f>E46*F46</f>
        <v>0</v>
      </c>
      <c r="H46" s="3"/>
      <c r="I46" s="3"/>
      <c r="J46" s="3"/>
      <c r="K46" s="3"/>
      <c r="L46" s="3"/>
      <c r="M46" s="3"/>
      <c r="N46" s="3"/>
    </row>
    <row r="47" spans="1:14" ht="102">
      <c r="A47" s="48"/>
      <c r="B47" s="97" t="s">
        <v>80</v>
      </c>
      <c r="C47" s="20" t="s">
        <v>144</v>
      </c>
      <c r="D47" s="56" t="s">
        <v>141</v>
      </c>
      <c r="E47" s="57">
        <v>50</v>
      </c>
      <c r="F47" s="104"/>
      <c r="G47" s="59">
        <f>E47*F47</f>
        <v>0</v>
      </c>
      <c r="H47" s="3"/>
      <c r="I47" s="3"/>
      <c r="J47" s="3"/>
      <c r="K47" s="3"/>
      <c r="L47" s="3"/>
      <c r="M47" s="3"/>
      <c r="N47" s="3"/>
    </row>
    <row r="48" spans="1:14" ht="102">
      <c r="A48" s="48"/>
      <c r="B48" s="97" t="s">
        <v>81</v>
      </c>
      <c r="C48" s="20" t="s">
        <v>69</v>
      </c>
      <c r="D48" s="56" t="s">
        <v>141</v>
      </c>
      <c r="E48" s="57">
        <v>26</v>
      </c>
      <c r="F48" s="104"/>
      <c r="G48" s="59">
        <f>E48*F48</f>
        <v>0</v>
      </c>
      <c r="H48" s="3"/>
      <c r="I48" s="3"/>
      <c r="J48" s="3"/>
      <c r="K48" s="3"/>
      <c r="L48" s="3"/>
      <c r="M48" s="3"/>
      <c r="N48" s="3"/>
    </row>
    <row r="49" spans="1:14" ht="63.75">
      <c r="A49" s="48"/>
      <c r="B49" s="97" t="s">
        <v>82</v>
      </c>
      <c r="C49" s="30" t="s">
        <v>71</v>
      </c>
      <c r="D49" s="18"/>
      <c r="E49" s="26"/>
      <c r="F49" s="107"/>
      <c r="G49" s="59"/>
      <c r="H49" s="3"/>
      <c r="I49" s="3"/>
      <c r="J49" s="3"/>
      <c r="K49" s="3"/>
      <c r="L49" s="3"/>
      <c r="M49" s="3"/>
      <c r="N49" s="3"/>
    </row>
    <row r="50" spans="1:14">
      <c r="A50" s="48"/>
      <c r="B50" s="97"/>
      <c r="C50" s="23" t="s">
        <v>72</v>
      </c>
      <c r="D50" s="19" t="s">
        <v>3</v>
      </c>
      <c r="E50" s="29">
        <v>2</v>
      </c>
      <c r="F50" s="9"/>
      <c r="G50" s="59">
        <f t="shared" ref="G50:G51" si="8">E50*F50</f>
        <v>0</v>
      </c>
      <c r="H50" s="3"/>
      <c r="I50" s="3"/>
      <c r="J50" s="3"/>
      <c r="K50" s="3"/>
      <c r="L50" s="3"/>
      <c r="M50" s="3"/>
      <c r="N50" s="3"/>
    </row>
    <row r="51" spans="1:14">
      <c r="A51" s="48"/>
      <c r="B51" s="97"/>
      <c r="C51" s="23" t="s">
        <v>73</v>
      </c>
      <c r="D51" s="19" t="s">
        <v>9</v>
      </c>
      <c r="E51" s="29">
        <v>10</v>
      </c>
      <c r="F51" s="9"/>
      <c r="G51" s="59">
        <f t="shared" si="8"/>
        <v>0</v>
      </c>
      <c r="H51" s="3"/>
      <c r="I51" s="3"/>
      <c r="J51" s="3"/>
      <c r="K51" s="3"/>
      <c r="L51" s="3"/>
      <c r="M51" s="3"/>
      <c r="N51" s="3"/>
    </row>
    <row r="52" spans="1:14">
      <c r="A52" s="48"/>
      <c r="B52" s="97"/>
      <c r="C52" s="54" t="s">
        <v>172</v>
      </c>
      <c r="D52" s="8"/>
      <c r="E52" s="5"/>
      <c r="F52" s="12"/>
      <c r="G52" s="7">
        <f>SUM(G46:G51)</f>
        <v>0</v>
      </c>
      <c r="H52" s="3"/>
      <c r="I52" s="3"/>
      <c r="J52" s="3"/>
      <c r="K52" s="3"/>
      <c r="L52" s="3"/>
      <c r="M52" s="3"/>
      <c r="N52" s="3"/>
    </row>
    <row r="53" spans="1:14">
      <c r="A53" s="48"/>
      <c r="B53" s="97"/>
      <c r="C53" s="53"/>
      <c r="D53" s="13"/>
      <c r="E53" s="10"/>
      <c r="F53" s="9"/>
      <c r="G53" s="6"/>
      <c r="H53" s="3"/>
      <c r="I53" s="3"/>
      <c r="J53" s="3"/>
      <c r="K53" s="3"/>
      <c r="L53" s="3"/>
      <c r="M53" s="3"/>
      <c r="N53" s="3"/>
    </row>
    <row r="54" spans="1:14">
      <c r="A54" s="48"/>
      <c r="B54" s="97" t="s">
        <v>83</v>
      </c>
      <c r="C54" s="34" t="s">
        <v>54</v>
      </c>
      <c r="D54" s="13"/>
      <c r="E54" s="10"/>
      <c r="F54" s="9"/>
      <c r="G54" s="6"/>
      <c r="H54" s="3"/>
      <c r="I54" s="3"/>
      <c r="J54" s="3"/>
      <c r="K54" s="3"/>
      <c r="L54" s="3"/>
      <c r="M54" s="3"/>
      <c r="N54" s="3"/>
    </row>
    <row r="55" spans="1:14" ht="70.5" customHeight="1">
      <c r="A55" s="48"/>
      <c r="B55" s="97" t="s">
        <v>84</v>
      </c>
      <c r="C55" s="61" t="s">
        <v>157</v>
      </c>
      <c r="D55" s="56" t="s">
        <v>141</v>
      </c>
      <c r="E55" s="57">
        <v>26</v>
      </c>
      <c r="F55" s="58"/>
      <c r="G55" s="59">
        <f>E55*F55</f>
        <v>0</v>
      </c>
      <c r="H55" s="3"/>
      <c r="I55" s="3"/>
      <c r="J55" s="3"/>
      <c r="K55" s="3"/>
      <c r="L55" s="3"/>
      <c r="M55" s="3"/>
      <c r="N55" s="3"/>
    </row>
    <row r="56" spans="1:14" ht="102">
      <c r="A56" s="48"/>
      <c r="B56" s="97" t="s">
        <v>85</v>
      </c>
      <c r="C56" s="61" t="s">
        <v>142</v>
      </c>
      <c r="D56" s="56" t="s">
        <v>141</v>
      </c>
      <c r="E56" s="57">
        <v>72</v>
      </c>
      <c r="F56" s="58"/>
      <c r="G56" s="59">
        <f t="shared" ref="G56" si="9">E56*F56</f>
        <v>0</v>
      </c>
      <c r="H56" s="3"/>
      <c r="I56" s="3"/>
      <c r="J56" s="3"/>
      <c r="K56" s="3"/>
      <c r="L56" s="3"/>
      <c r="M56" s="3"/>
      <c r="N56" s="3"/>
    </row>
    <row r="57" spans="1:14">
      <c r="A57" s="48"/>
      <c r="B57" s="97"/>
      <c r="C57" s="54" t="s">
        <v>171</v>
      </c>
      <c r="D57" s="8"/>
      <c r="E57" s="5"/>
      <c r="F57" s="12"/>
      <c r="G57" s="7">
        <f>SUM(G55:G56)</f>
        <v>0</v>
      </c>
      <c r="H57" s="3"/>
      <c r="I57" s="3"/>
      <c r="J57" s="3"/>
      <c r="K57" s="3"/>
      <c r="L57" s="3"/>
      <c r="M57" s="3"/>
      <c r="N57" s="3"/>
    </row>
    <row r="58" spans="1:14">
      <c r="A58" s="48"/>
      <c r="B58" s="97"/>
      <c r="C58" s="53"/>
      <c r="D58" s="13"/>
      <c r="E58" s="10"/>
      <c r="F58" s="9"/>
      <c r="G58" s="6"/>
      <c r="H58" s="3"/>
      <c r="I58" s="3"/>
      <c r="J58" s="3"/>
      <c r="K58" s="3"/>
      <c r="L58" s="3"/>
      <c r="M58" s="3"/>
      <c r="N58" s="3"/>
    </row>
    <row r="59" spans="1:14">
      <c r="A59" s="48"/>
      <c r="B59" s="97" t="s">
        <v>86</v>
      </c>
      <c r="C59" s="34" t="s">
        <v>57</v>
      </c>
      <c r="D59" s="13"/>
      <c r="E59" s="10"/>
      <c r="F59" s="9"/>
      <c r="G59" s="6"/>
      <c r="H59" s="3"/>
      <c r="I59" s="3"/>
      <c r="J59" s="3"/>
      <c r="K59" s="3"/>
      <c r="L59" s="3"/>
      <c r="M59" s="3"/>
      <c r="N59" s="3"/>
    </row>
    <row r="60" spans="1:14" ht="92.25" customHeight="1">
      <c r="A60" s="62"/>
      <c r="B60" s="63" t="s">
        <v>87</v>
      </c>
      <c r="C60" s="64" t="s">
        <v>158</v>
      </c>
      <c r="D60" s="65"/>
      <c r="E60" s="66"/>
      <c r="F60" s="67"/>
      <c r="G60" s="68"/>
      <c r="H60" s="3"/>
      <c r="I60" s="3"/>
      <c r="J60" s="3"/>
      <c r="K60" s="3"/>
      <c r="L60" s="3"/>
      <c r="M60" s="3"/>
      <c r="N60" s="3"/>
    </row>
    <row r="61" spans="1:14" ht="19.5" customHeight="1">
      <c r="A61" s="48"/>
      <c r="B61" s="63"/>
      <c r="C61" s="69" t="s">
        <v>148</v>
      </c>
      <c r="D61" s="56" t="s">
        <v>3</v>
      </c>
      <c r="E61" s="57">
        <v>2</v>
      </c>
      <c r="F61" s="58"/>
      <c r="G61" s="59">
        <f>E61*F61</f>
        <v>0</v>
      </c>
      <c r="H61" s="3"/>
      <c r="I61" s="3"/>
      <c r="J61" s="3"/>
      <c r="K61" s="3"/>
      <c r="L61" s="3"/>
      <c r="M61" s="3"/>
      <c r="N61" s="3"/>
    </row>
    <row r="62" spans="1:14" ht="15" customHeight="1">
      <c r="A62" s="48"/>
      <c r="B62" s="63"/>
      <c r="C62" s="69" t="s">
        <v>147</v>
      </c>
      <c r="D62" s="56" t="s">
        <v>3</v>
      </c>
      <c r="E62" s="57">
        <v>2</v>
      </c>
      <c r="F62" s="58"/>
      <c r="G62" s="59">
        <f>E62*F62</f>
        <v>0</v>
      </c>
      <c r="H62" s="3"/>
      <c r="I62" s="3"/>
      <c r="J62" s="3"/>
      <c r="K62" s="3"/>
      <c r="L62" s="3"/>
      <c r="M62" s="3"/>
      <c r="N62" s="3"/>
    </row>
    <row r="63" spans="1:14" ht="276.75" customHeight="1">
      <c r="A63" s="48"/>
      <c r="B63" s="63" t="s">
        <v>88</v>
      </c>
      <c r="C63" s="32" t="s">
        <v>143</v>
      </c>
      <c r="D63" s="56" t="s">
        <v>141</v>
      </c>
      <c r="E63" s="57">
        <v>21</v>
      </c>
      <c r="F63" s="58"/>
      <c r="G63" s="59">
        <f t="shared" ref="G63" si="10">E63*F63</f>
        <v>0</v>
      </c>
      <c r="H63" s="3"/>
      <c r="I63" s="3"/>
      <c r="J63" s="3"/>
      <c r="K63" s="3"/>
      <c r="L63" s="3"/>
      <c r="M63" s="3"/>
      <c r="N63" s="3"/>
    </row>
    <row r="64" spans="1:14" ht="18" customHeight="1">
      <c r="A64" s="48"/>
      <c r="B64" s="63"/>
      <c r="C64" s="102" t="s">
        <v>58</v>
      </c>
      <c r="D64" s="8"/>
      <c r="E64" s="5"/>
      <c r="F64" s="12"/>
      <c r="G64" s="7">
        <f>SUM(G61:G63)</f>
        <v>0</v>
      </c>
      <c r="H64" s="3"/>
      <c r="I64" s="3"/>
      <c r="J64" s="3"/>
      <c r="K64" s="3"/>
      <c r="L64" s="3"/>
      <c r="M64" s="3"/>
      <c r="N64" s="3"/>
    </row>
    <row r="65" spans="1:18" ht="18" customHeight="1">
      <c r="A65" s="48"/>
      <c r="B65" s="63"/>
      <c r="C65" s="70" t="s">
        <v>75</v>
      </c>
      <c r="D65" s="24"/>
      <c r="E65" s="27"/>
      <c r="F65" s="21"/>
      <c r="G65" s="17">
        <f>G64+G57+G52+G43+G39+G29</f>
        <v>0</v>
      </c>
      <c r="H65" s="3"/>
      <c r="I65" s="3"/>
      <c r="J65" s="3"/>
      <c r="K65" s="3"/>
      <c r="L65" s="3"/>
      <c r="M65" s="3"/>
      <c r="N65" s="3"/>
    </row>
    <row r="66" spans="1:18" ht="21.75" customHeight="1">
      <c r="A66" s="48"/>
      <c r="B66" s="63"/>
      <c r="C66" s="49"/>
      <c r="D66" s="56"/>
      <c r="E66" s="57"/>
      <c r="F66" s="58"/>
      <c r="G66" s="59"/>
      <c r="H66" s="3"/>
      <c r="I66" s="3"/>
      <c r="J66" s="3"/>
      <c r="K66" s="3"/>
      <c r="L66" s="3"/>
      <c r="M66" s="3"/>
      <c r="N66" s="3"/>
    </row>
    <row r="67" spans="1:18" ht="21.75" customHeight="1">
      <c r="A67" s="48"/>
      <c r="B67" s="95" t="s">
        <v>1</v>
      </c>
      <c r="C67" s="96" t="s">
        <v>7</v>
      </c>
      <c r="D67" s="56"/>
      <c r="E67" s="57"/>
      <c r="F67" s="58"/>
      <c r="G67" s="59"/>
      <c r="H67" s="3"/>
      <c r="I67" s="3"/>
      <c r="J67" s="3"/>
      <c r="K67" s="3"/>
      <c r="L67" s="3"/>
      <c r="M67" s="3"/>
      <c r="N67" s="3"/>
    </row>
    <row r="68" spans="1:18" ht="26.25" customHeight="1">
      <c r="A68" s="48"/>
      <c r="B68" s="63" t="s">
        <v>2</v>
      </c>
      <c r="C68" s="71" t="s">
        <v>159</v>
      </c>
      <c r="D68" s="72" t="s">
        <v>8</v>
      </c>
      <c r="E68" s="51">
        <v>1</v>
      </c>
      <c r="F68" s="73"/>
      <c r="G68" s="74">
        <f>E68*F68</f>
        <v>0</v>
      </c>
      <c r="H68" s="3"/>
      <c r="I68" s="3"/>
      <c r="J68" s="3"/>
      <c r="K68" s="3"/>
      <c r="L68" s="3"/>
      <c r="M68" s="3"/>
      <c r="N68" s="3"/>
    </row>
    <row r="69" spans="1:18" ht="49.5" customHeight="1">
      <c r="A69" s="48"/>
      <c r="B69" s="75" t="s">
        <v>76</v>
      </c>
      <c r="C69" s="76" t="s">
        <v>12</v>
      </c>
      <c r="D69" s="50"/>
      <c r="E69" s="51"/>
      <c r="F69" s="51"/>
      <c r="G69" s="52"/>
      <c r="H69" s="3"/>
      <c r="I69" s="3"/>
      <c r="J69" s="3"/>
      <c r="K69" s="3"/>
      <c r="L69" s="3"/>
      <c r="M69" s="3"/>
      <c r="N69" s="3"/>
    </row>
    <row r="70" spans="1:18" ht="14.25" customHeight="1">
      <c r="A70" s="48"/>
      <c r="B70" s="75"/>
      <c r="C70" s="77" t="s">
        <v>10</v>
      </c>
      <c r="D70" s="72" t="s">
        <v>9</v>
      </c>
      <c r="E70" s="78">
        <v>20</v>
      </c>
      <c r="F70" s="73"/>
      <c r="G70" s="74">
        <f>E70*F70</f>
        <v>0</v>
      </c>
      <c r="H70" s="3"/>
      <c r="I70" s="3"/>
      <c r="J70" s="3"/>
      <c r="K70" s="3"/>
      <c r="L70" s="3"/>
      <c r="M70" s="3"/>
      <c r="N70" s="3"/>
    </row>
    <row r="71" spans="1:18" ht="15" customHeight="1">
      <c r="A71" s="48"/>
      <c r="B71" s="75"/>
      <c r="C71" s="77" t="s">
        <v>11</v>
      </c>
      <c r="D71" s="72" t="s">
        <v>9</v>
      </c>
      <c r="E71" s="78">
        <v>10</v>
      </c>
      <c r="F71" s="73"/>
      <c r="G71" s="74">
        <f>E71*F71</f>
        <v>0</v>
      </c>
      <c r="H71" s="3"/>
      <c r="I71" s="3"/>
      <c r="J71" s="3"/>
      <c r="K71" s="3"/>
      <c r="L71" s="3"/>
      <c r="M71" s="3"/>
      <c r="N71" s="3"/>
    </row>
    <row r="72" spans="1:18" ht="63" customHeight="1">
      <c r="A72" s="48"/>
      <c r="B72" s="79" t="s">
        <v>21</v>
      </c>
      <c r="C72" s="80" t="s">
        <v>17</v>
      </c>
      <c r="D72" s="81"/>
      <c r="E72" s="73"/>
      <c r="F72" s="73"/>
      <c r="G72" s="74"/>
      <c r="H72" s="3"/>
      <c r="I72" s="3"/>
      <c r="J72" s="3"/>
      <c r="K72" s="3"/>
      <c r="L72" s="3"/>
      <c r="M72" s="3"/>
      <c r="N72" s="3"/>
    </row>
    <row r="73" spans="1:18" ht="15" customHeight="1">
      <c r="A73" s="48"/>
      <c r="B73" s="82"/>
      <c r="C73" s="83" t="s">
        <v>14</v>
      </c>
      <c r="D73" s="72" t="s">
        <v>9</v>
      </c>
      <c r="E73" s="78">
        <v>15</v>
      </c>
      <c r="F73" s="73"/>
      <c r="G73" s="74">
        <f>E73*F73</f>
        <v>0</v>
      </c>
      <c r="H73" s="3"/>
      <c r="I73" s="3"/>
      <c r="J73" s="3"/>
      <c r="K73" s="3"/>
      <c r="L73" s="3"/>
      <c r="M73" s="3"/>
      <c r="N73" s="3"/>
    </row>
    <row r="74" spans="1:18" ht="18" customHeight="1">
      <c r="A74" s="48"/>
      <c r="B74" s="84"/>
      <c r="C74" s="83" t="s">
        <v>13</v>
      </c>
      <c r="D74" s="72" t="s">
        <v>9</v>
      </c>
      <c r="E74" s="78">
        <v>50</v>
      </c>
      <c r="F74" s="73"/>
      <c r="G74" s="74">
        <f>E74*F74</f>
        <v>0</v>
      </c>
      <c r="H74" s="3"/>
      <c r="I74" s="3"/>
      <c r="J74" s="3"/>
      <c r="K74" s="3"/>
      <c r="L74" s="3"/>
      <c r="M74" s="3"/>
      <c r="N74" s="3"/>
      <c r="R74" s="1"/>
    </row>
    <row r="75" spans="1:18" ht="27" customHeight="1">
      <c r="A75" s="48"/>
      <c r="B75" s="84" t="s">
        <v>23</v>
      </c>
      <c r="C75" s="80" t="s">
        <v>89</v>
      </c>
      <c r="D75" s="81"/>
      <c r="E75" s="73"/>
      <c r="F75" s="73"/>
      <c r="G75" s="74"/>
      <c r="H75" s="3"/>
      <c r="I75" s="3"/>
      <c r="J75" s="3"/>
      <c r="K75" s="3"/>
      <c r="L75" s="3"/>
      <c r="M75" s="3"/>
      <c r="N75" s="3"/>
      <c r="R75" s="1"/>
    </row>
    <row r="76" spans="1:18" ht="18" customHeight="1">
      <c r="A76" s="48"/>
      <c r="B76" s="84"/>
      <c r="C76" s="80" t="s">
        <v>15</v>
      </c>
      <c r="D76" s="81" t="s">
        <v>3</v>
      </c>
      <c r="E76" s="73">
        <v>2</v>
      </c>
      <c r="F76" s="73"/>
      <c r="G76" s="74">
        <f>E76*F76</f>
        <v>0</v>
      </c>
      <c r="H76" s="3"/>
      <c r="I76" s="3"/>
      <c r="J76" s="3"/>
      <c r="K76" s="3"/>
      <c r="L76" s="3"/>
      <c r="M76" s="3"/>
      <c r="N76" s="3"/>
      <c r="R76" s="1"/>
    </row>
    <row r="77" spans="1:18" ht="18" customHeight="1">
      <c r="A77" s="48"/>
      <c r="B77" s="84"/>
      <c r="C77" s="80" t="s">
        <v>16</v>
      </c>
      <c r="D77" s="81" t="s">
        <v>3</v>
      </c>
      <c r="E77" s="73">
        <v>1</v>
      </c>
      <c r="F77" s="73"/>
      <c r="G77" s="74">
        <f>E77*F77</f>
        <v>0</v>
      </c>
      <c r="H77" s="3"/>
      <c r="I77" s="3"/>
      <c r="J77" s="3"/>
      <c r="K77" s="3"/>
      <c r="L77" s="3"/>
      <c r="M77" s="3"/>
      <c r="N77" s="3"/>
      <c r="R77" s="1"/>
    </row>
    <row r="78" spans="1:18" ht="27" customHeight="1">
      <c r="A78" s="48"/>
      <c r="B78" s="84" t="s">
        <v>90</v>
      </c>
      <c r="C78" s="80" t="s">
        <v>20</v>
      </c>
      <c r="D78" s="81"/>
      <c r="E78" s="73"/>
      <c r="F78" s="73"/>
      <c r="G78" s="74"/>
      <c r="H78" s="3"/>
      <c r="I78" s="3"/>
      <c r="J78" s="3"/>
      <c r="K78" s="3"/>
      <c r="L78" s="3"/>
      <c r="M78" s="3"/>
      <c r="N78" s="3"/>
      <c r="R78" s="1"/>
    </row>
    <row r="79" spans="1:18" ht="18" customHeight="1">
      <c r="A79" s="48"/>
      <c r="B79" s="84"/>
      <c r="C79" s="83" t="s">
        <v>18</v>
      </c>
      <c r="D79" s="72" t="s">
        <v>9</v>
      </c>
      <c r="E79" s="78">
        <v>15</v>
      </c>
      <c r="F79" s="73"/>
      <c r="G79" s="74">
        <f t="shared" ref="G79:G86" si="11">E79*F79</f>
        <v>0</v>
      </c>
      <c r="H79" s="3"/>
      <c r="I79" s="3"/>
      <c r="J79" s="3"/>
      <c r="K79" s="3"/>
      <c r="L79" s="3"/>
      <c r="M79" s="3"/>
      <c r="N79" s="3"/>
      <c r="R79" s="1"/>
    </row>
    <row r="80" spans="1:18" ht="18" customHeight="1">
      <c r="A80" s="48"/>
      <c r="B80" s="84"/>
      <c r="C80" s="83" t="s">
        <v>19</v>
      </c>
      <c r="D80" s="72" t="s">
        <v>9</v>
      </c>
      <c r="E80" s="78">
        <v>50</v>
      </c>
      <c r="F80" s="73"/>
      <c r="G80" s="74">
        <f t="shared" si="11"/>
        <v>0</v>
      </c>
      <c r="H80" s="3"/>
      <c r="I80" s="3"/>
      <c r="J80" s="3"/>
      <c r="K80" s="3"/>
      <c r="L80" s="3"/>
      <c r="M80" s="3"/>
      <c r="N80" s="3"/>
      <c r="R80" s="1"/>
    </row>
    <row r="81" spans="1:18" ht="53.25" customHeight="1">
      <c r="A81" s="48"/>
      <c r="B81" s="84" t="s">
        <v>91</v>
      </c>
      <c r="C81" s="80" t="s">
        <v>160</v>
      </c>
      <c r="D81" s="81" t="s">
        <v>8</v>
      </c>
      <c r="E81" s="73">
        <v>3</v>
      </c>
      <c r="F81" s="73"/>
      <c r="G81" s="74">
        <f t="shared" si="11"/>
        <v>0</v>
      </c>
      <c r="H81" s="3"/>
      <c r="I81" s="3"/>
      <c r="J81" s="3"/>
      <c r="K81" s="3"/>
      <c r="L81" s="3"/>
      <c r="M81" s="3"/>
      <c r="N81" s="3"/>
      <c r="R81" s="1"/>
    </row>
    <row r="82" spans="1:18" ht="29.25" customHeight="1">
      <c r="A82" s="48"/>
      <c r="B82" s="84" t="s">
        <v>92</v>
      </c>
      <c r="C82" s="80" t="s">
        <v>161</v>
      </c>
      <c r="D82" s="81" t="s">
        <v>8</v>
      </c>
      <c r="E82" s="73">
        <v>3</v>
      </c>
      <c r="F82" s="73"/>
      <c r="G82" s="74">
        <f t="shared" si="11"/>
        <v>0</v>
      </c>
      <c r="H82" s="3"/>
      <c r="I82" s="3"/>
      <c r="J82" s="3"/>
      <c r="K82" s="3"/>
      <c r="L82" s="3"/>
      <c r="M82" s="3"/>
      <c r="N82" s="3"/>
      <c r="R82" s="1"/>
    </row>
    <row r="83" spans="1:18" ht="51" customHeight="1">
      <c r="A83" s="48"/>
      <c r="B83" s="84" t="s">
        <v>93</v>
      </c>
      <c r="C83" s="80" t="s">
        <v>162</v>
      </c>
      <c r="D83" s="81" t="s">
        <v>8</v>
      </c>
      <c r="E83" s="73">
        <v>1</v>
      </c>
      <c r="F83" s="73"/>
      <c r="G83" s="74">
        <f t="shared" si="11"/>
        <v>0</v>
      </c>
      <c r="H83" s="3"/>
      <c r="I83" s="3"/>
      <c r="J83" s="3"/>
      <c r="K83" s="3"/>
      <c r="L83" s="3"/>
      <c r="M83" s="3"/>
      <c r="N83" s="3"/>
      <c r="R83" s="1"/>
    </row>
    <row r="84" spans="1:18" ht="29.25" customHeight="1">
      <c r="A84" s="48"/>
      <c r="B84" s="84" t="s">
        <v>94</v>
      </c>
      <c r="C84" s="80" t="s">
        <v>163</v>
      </c>
      <c r="D84" s="81" t="s">
        <v>8</v>
      </c>
      <c r="E84" s="73">
        <v>1</v>
      </c>
      <c r="F84" s="73"/>
      <c r="G84" s="74">
        <f t="shared" si="11"/>
        <v>0</v>
      </c>
      <c r="H84" s="3"/>
      <c r="I84" s="3"/>
      <c r="J84" s="3"/>
      <c r="K84" s="3"/>
      <c r="L84" s="3"/>
      <c r="M84" s="3"/>
      <c r="N84" s="3"/>
      <c r="R84" s="1"/>
    </row>
    <row r="85" spans="1:18" ht="18" customHeight="1">
      <c r="A85" s="48"/>
      <c r="B85" s="84" t="s">
        <v>96</v>
      </c>
      <c r="C85" s="80" t="s">
        <v>164</v>
      </c>
      <c r="D85" s="81" t="s">
        <v>3</v>
      </c>
      <c r="E85" s="73">
        <v>3</v>
      </c>
      <c r="F85" s="73"/>
      <c r="G85" s="74">
        <f t="shared" si="11"/>
        <v>0</v>
      </c>
      <c r="H85" s="3"/>
      <c r="I85" s="3"/>
      <c r="J85" s="3"/>
      <c r="K85" s="3"/>
      <c r="L85" s="3"/>
      <c r="M85" s="3"/>
      <c r="N85" s="3"/>
      <c r="R85" s="1"/>
    </row>
    <row r="86" spans="1:18" ht="38.25" customHeight="1">
      <c r="A86" s="48"/>
      <c r="B86" s="84" t="s">
        <v>95</v>
      </c>
      <c r="C86" s="80" t="s">
        <v>146</v>
      </c>
      <c r="D86" s="81" t="s">
        <v>3</v>
      </c>
      <c r="E86" s="73">
        <v>3</v>
      </c>
      <c r="F86" s="73"/>
      <c r="G86" s="74">
        <f t="shared" si="11"/>
        <v>0</v>
      </c>
      <c r="H86" s="3"/>
      <c r="I86" s="3"/>
      <c r="J86" s="3"/>
      <c r="K86" s="3"/>
      <c r="L86" s="3"/>
      <c r="M86" s="3"/>
      <c r="N86" s="3"/>
      <c r="R86" s="1"/>
    </row>
    <row r="87" spans="1:18" ht="52.5" customHeight="1">
      <c r="A87" s="48"/>
      <c r="B87" s="84" t="s">
        <v>97</v>
      </c>
      <c r="C87" s="80" t="s">
        <v>165</v>
      </c>
      <c r="D87" s="72"/>
      <c r="E87" s="78"/>
      <c r="F87" s="73"/>
      <c r="G87" s="74"/>
      <c r="H87" s="3"/>
      <c r="I87" s="3"/>
      <c r="J87" s="3"/>
      <c r="K87" s="3"/>
      <c r="L87" s="3"/>
      <c r="M87" s="3"/>
      <c r="N87" s="3"/>
      <c r="R87" s="1"/>
    </row>
    <row r="88" spans="1:18" ht="18" customHeight="1">
      <c r="A88" s="48"/>
      <c r="B88" s="84"/>
      <c r="C88" s="80" t="s">
        <v>22</v>
      </c>
      <c r="D88" s="81" t="s">
        <v>9</v>
      </c>
      <c r="E88" s="73">
        <v>10</v>
      </c>
      <c r="F88" s="73"/>
      <c r="G88" s="74">
        <f>E88*F88</f>
        <v>0</v>
      </c>
      <c r="H88" s="3"/>
      <c r="I88" s="3"/>
      <c r="J88" s="3"/>
      <c r="K88" s="3"/>
      <c r="L88" s="3"/>
      <c r="M88" s="3"/>
      <c r="N88" s="3"/>
      <c r="R88" s="1"/>
    </row>
    <row r="89" spans="1:18" ht="38.25" customHeight="1">
      <c r="A89" s="48"/>
      <c r="B89" s="84" t="s">
        <v>98</v>
      </c>
      <c r="C89" s="80" t="s">
        <v>166</v>
      </c>
      <c r="D89" s="81" t="s">
        <v>3</v>
      </c>
      <c r="E89" s="73">
        <v>3</v>
      </c>
      <c r="F89" s="73"/>
      <c r="G89" s="74">
        <f>E89*F89</f>
        <v>0</v>
      </c>
      <c r="H89" s="3"/>
      <c r="I89" s="3"/>
      <c r="J89" s="3"/>
      <c r="K89" s="3"/>
      <c r="L89" s="3"/>
      <c r="M89" s="3"/>
      <c r="N89" s="3"/>
      <c r="R89" s="1"/>
    </row>
    <row r="90" spans="1:18" ht="33.75" customHeight="1">
      <c r="A90" s="48"/>
      <c r="B90" s="84" t="s">
        <v>99</v>
      </c>
      <c r="C90" s="80" t="s">
        <v>167</v>
      </c>
      <c r="D90" s="81" t="s">
        <v>8</v>
      </c>
      <c r="E90" s="73">
        <v>1</v>
      </c>
      <c r="F90" s="73"/>
      <c r="G90" s="74">
        <f>E90*F90</f>
        <v>0</v>
      </c>
      <c r="H90" s="3"/>
      <c r="I90" s="3"/>
      <c r="J90" s="3"/>
      <c r="K90" s="3"/>
      <c r="L90" s="3"/>
      <c r="M90" s="3"/>
      <c r="N90" s="3"/>
      <c r="R90" s="1"/>
    </row>
    <row r="91" spans="1:18" ht="39.75" customHeight="1">
      <c r="A91" s="48"/>
      <c r="B91" s="84" t="s">
        <v>100</v>
      </c>
      <c r="C91" s="80" t="s">
        <v>168</v>
      </c>
      <c r="D91" s="81" t="s">
        <v>8</v>
      </c>
      <c r="E91" s="73">
        <v>1</v>
      </c>
      <c r="F91" s="85"/>
      <c r="G91" s="74">
        <f>E91*F91</f>
        <v>0</v>
      </c>
      <c r="H91" s="3"/>
      <c r="I91" s="3"/>
      <c r="J91" s="3"/>
      <c r="K91" s="3"/>
      <c r="L91" s="3"/>
      <c r="M91" s="3"/>
      <c r="N91" s="3"/>
      <c r="R91" s="1"/>
    </row>
    <row r="92" spans="1:18" ht="27" customHeight="1">
      <c r="A92" s="48"/>
      <c r="B92" s="84" t="s">
        <v>101</v>
      </c>
      <c r="C92" s="80" t="s">
        <v>145</v>
      </c>
      <c r="D92" s="81" t="s">
        <v>8</v>
      </c>
      <c r="E92" s="73">
        <v>1</v>
      </c>
      <c r="F92" s="73"/>
      <c r="G92" s="74">
        <f>E92*F92</f>
        <v>0</v>
      </c>
      <c r="H92" s="3"/>
      <c r="I92" s="3"/>
      <c r="J92" s="3"/>
      <c r="K92" s="3"/>
      <c r="L92" s="3"/>
      <c r="M92" s="3"/>
      <c r="N92" s="3"/>
      <c r="R92" s="1"/>
    </row>
    <row r="93" spans="1:18" ht="18" customHeight="1">
      <c r="A93" s="48"/>
      <c r="B93" s="84"/>
      <c r="C93" s="70" t="s">
        <v>102</v>
      </c>
      <c r="D93" s="24"/>
      <c r="E93" s="27"/>
      <c r="F93" s="21"/>
      <c r="G93" s="17">
        <f>SUM(G67:G92)</f>
        <v>0</v>
      </c>
      <c r="H93" s="3"/>
      <c r="I93" s="3"/>
      <c r="J93" s="3"/>
      <c r="K93" s="3"/>
      <c r="L93" s="3"/>
      <c r="M93" s="3"/>
      <c r="N93" s="3"/>
      <c r="R93" s="1"/>
    </row>
    <row r="94" spans="1:18" ht="18" customHeight="1">
      <c r="A94" s="48"/>
      <c r="B94" s="84"/>
      <c r="C94" s="83"/>
      <c r="D94" s="72"/>
      <c r="E94" s="78"/>
      <c r="F94" s="73"/>
      <c r="G94" s="74"/>
      <c r="H94" s="3"/>
      <c r="I94" s="3"/>
      <c r="J94" s="3"/>
      <c r="K94" s="3"/>
      <c r="L94" s="3"/>
      <c r="M94" s="3"/>
      <c r="N94" s="3"/>
      <c r="R94" s="1"/>
    </row>
    <row r="95" spans="1:18" ht="18" customHeight="1">
      <c r="A95" s="48"/>
      <c r="B95" s="86" t="s">
        <v>4</v>
      </c>
      <c r="C95" s="87" t="s">
        <v>103</v>
      </c>
      <c r="D95" s="72"/>
      <c r="E95" s="78"/>
      <c r="F95" s="73"/>
      <c r="G95" s="74"/>
      <c r="H95" s="3"/>
      <c r="I95" s="3"/>
      <c r="J95" s="3"/>
      <c r="K95" s="3"/>
      <c r="L95" s="3"/>
      <c r="M95" s="3"/>
      <c r="N95" s="3"/>
      <c r="R95" s="1"/>
    </row>
    <row r="96" spans="1:18" ht="40.5" customHeight="1">
      <c r="A96" s="48"/>
      <c r="B96" s="84" t="s">
        <v>105</v>
      </c>
      <c r="C96" s="33" t="s">
        <v>104</v>
      </c>
      <c r="D96" s="81" t="s">
        <v>3</v>
      </c>
      <c r="E96" s="73">
        <v>7</v>
      </c>
      <c r="F96" s="73"/>
      <c r="G96" s="74">
        <f>E96*F96</f>
        <v>0</v>
      </c>
      <c r="H96" s="3"/>
      <c r="I96" s="3"/>
      <c r="J96" s="3"/>
      <c r="K96" s="3"/>
      <c r="L96" s="3"/>
      <c r="M96" s="3"/>
      <c r="N96" s="3"/>
      <c r="R96" s="1"/>
    </row>
    <row r="97" spans="1:18" ht="52.5" customHeight="1">
      <c r="A97" s="48"/>
      <c r="B97" s="84" t="s">
        <v>108</v>
      </c>
      <c r="C97" s="80" t="s">
        <v>106</v>
      </c>
      <c r="D97" s="81" t="s">
        <v>3</v>
      </c>
      <c r="E97" s="73">
        <v>7</v>
      </c>
      <c r="F97" s="73"/>
      <c r="G97" s="74">
        <f>E97*F97</f>
        <v>0</v>
      </c>
      <c r="H97" s="3"/>
      <c r="I97" s="3"/>
      <c r="J97" s="3"/>
      <c r="K97" s="3"/>
      <c r="L97" s="3"/>
      <c r="M97" s="3"/>
      <c r="N97" s="3"/>
      <c r="R97" s="1"/>
    </row>
    <row r="98" spans="1:18" ht="27" customHeight="1">
      <c r="A98" s="48"/>
      <c r="B98" s="84" t="s">
        <v>109</v>
      </c>
      <c r="C98" s="80" t="s">
        <v>107</v>
      </c>
      <c r="D98" s="81" t="s">
        <v>3</v>
      </c>
      <c r="E98" s="73">
        <v>7</v>
      </c>
      <c r="F98" s="85"/>
      <c r="G98" s="74">
        <f>E98*F98</f>
        <v>0</v>
      </c>
      <c r="H98" s="3"/>
      <c r="I98" s="3"/>
      <c r="J98" s="3"/>
      <c r="K98" s="3"/>
      <c r="L98" s="3"/>
      <c r="M98" s="3"/>
      <c r="N98" s="3"/>
      <c r="R98" s="1"/>
    </row>
    <row r="99" spans="1:18" ht="26.25" customHeight="1">
      <c r="A99" s="48"/>
      <c r="B99" s="84" t="s">
        <v>110</v>
      </c>
      <c r="C99" s="28" t="s">
        <v>119</v>
      </c>
      <c r="D99" s="81"/>
      <c r="E99" s="73"/>
      <c r="F99" s="73"/>
      <c r="G99" s="74"/>
      <c r="H99" s="3"/>
      <c r="I99" s="3"/>
      <c r="J99" s="3"/>
      <c r="K99" s="3"/>
      <c r="L99" s="3"/>
      <c r="M99" s="3"/>
      <c r="N99" s="3"/>
      <c r="R99" s="1"/>
    </row>
    <row r="100" spans="1:18" ht="15.75" customHeight="1">
      <c r="A100" s="48"/>
      <c r="B100" s="84"/>
      <c r="C100" s="25" t="s">
        <v>117</v>
      </c>
      <c r="D100" s="81" t="s">
        <v>3</v>
      </c>
      <c r="E100" s="73">
        <v>7</v>
      </c>
      <c r="F100" s="73"/>
      <c r="G100" s="74">
        <f>E100*F100</f>
        <v>0</v>
      </c>
      <c r="H100" s="3"/>
      <c r="I100" s="3"/>
      <c r="J100" s="3"/>
      <c r="K100" s="3"/>
      <c r="L100" s="3"/>
      <c r="M100" s="3"/>
      <c r="N100" s="3"/>
      <c r="R100" s="1"/>
    </row>
    <row r="101" spans="1:18" ht="15.75" customHeight="1">
      <c r="A101" s="48"/>
      <c r="B101" s="84"/>
      <c r="C101" s="25" t="s">
        <v>118</v>
      </c>
      <c r="D101" s="81" t="s">
        <v>3</v>
      </c>
      <c r="E101" s="73">
        <v>5</v>
      </c>
      <c r="F101" s="73"/>
      <c r="G101" s="74">
        <f>E101*F101</f>
        <v>0</v>
      </c>
      <c r="H101" s="3"/>
      <c r="I101" s="3"/>
      <c r="J101" s="3"/>
      <c r="K101" s="3"/>
      <c r="L101" s="3"/>
      <c r="M101" s="3"/>
      <c r="N101" s="3"/>
      <c r="R101" s="1"/>
    </row>
    <row r="102" spans="1:18" ht="15.75" customHeight="1">
      <c r="A102" s="48"/>
      <c r="B102" s="84"/>
      <c r="C102" s="25" t="s">
        <v>120</v>
      </c>
      <c r="D102" s="81" t="s">
        <v>3</v>
      </c>
      <c r="E102" s="73">
        <v>7</v>
      </c>
      <c r="F102" s="73"/>
      <c r="G102" s="74">
        <f>E102*F102</f>
        <v>0</v>
      </c>
      <c r="H102" s="3"/>
      <c r="I102" s="3"/>
      <c r="J102" s="3"/>
      <c r="K102" s="3"/>
      <c r="L102" s="3"/>
      <c r="M102" s="3"/>
      <c r="N102" s="3"/>
      <c r="R102" s="1"/>
    </row>
    <row r="103" spans="1:18" ht="15.75" customHeight="1">
      <c r="A103" s="48"/>
      <c r="B103" s="84"/>
      <c r="C103" s="25" t="s">
        <v>121</v>
      </c>
      <c r="D103" s="81" t="s">
        <v>3</v>
      </c>
      <c r="E103" s="73">
        <v>7</v>
      </c>
      <c r="F103" s="73"/>
      <c r="G103" s="74">
        <f t="shared" ref="G103:G104" si="12">E103*F103</f>
        <v>0</v>
      </c>
      <c r="H103" s="3"/>
      <c r="I103" s="3"/>
      <c r="J103" s="3"/>
      <c r="K103" s="3"/>
      <c r="L103" s="3"/>
      <c r="M103" s="3"/>
      <c r="N103" s="3"/>
      <c r="R103" s="1"/>
    </row>
    <row r="104" spans="1:18" ht="15.75" customHeight="1">
      <c r="A104" s="48"/>
      <c r="B104" s="84"/>
      <c r="C104" s="25" t="s">
        <v>122</v>
      </c>
      <c r="D104" s="81" t="s">
        <v>3</v>
      </c>
      <c r="E104" s="73">
        <v>5</v>
      </c>
      <c r="F104" s="73"/>
      <c r="G104" s="74">
        <f t="shared" si="12"/>
        <v>0</v>
      </c>
      <c r="H104" s="3"/>
      <c r="I104" s="3"/>
      <c r="J104" s="3"/>
      <c r="K104" s="3"/>
      <c r="L104" s="3"/>
      <c r="M104" s="3"/>
      <c r="N104" s="3"/>
      <c r="R104" s="1"/>
    </row>
    <row r="105" spans="1:18" ht="40.5" customHeight="1">
      <c r="A105" s="48"/>
      <c r="B105" s="84" t="s">
        <v>111</v>
      </c>
      <c r="C105" s="80" t="s">
        <v>24</v>
      </c>
      <c r="D105" s="81" t="s">
        <v>3</v>
      </c>
      <c r="E105" s="73">
        <v>7</v>
      </c>
      <c r="F105" s="51"/>
      <c r="G105" s="74">
        <f>E105*F105</f>
        <v>0</v>
      </c>
      <c r="H105" s="3"/>
      <c r="I105" s="3"/>
      <c r="J105" s="3"/>
      <c r="K105" s="3"/>
      <c r="L105" s="3"/>
      <c r="M105" s="3"/>
      <c r="N105" s="3"/>
      <c r="R105" s="1"/>
    </row>
    <row r="106" spans="1:18" ht="32.25" customHeight="1">
      <c r="A106" s="48"/>
      <c r="B106" s="84" t="s">
        <v>112</v>
      </c>
      <c r="C106" s="80" t="s">
        <v>154</v>
      </c>
      <c r="D106" s="81" t="s">
        <v>3</v>
      </c>
      <c r="E106" s="73">
        <v>10</v>
      </c>
      <c r="F106" s="51"/>
      <c r="G106" s="74">
        <f>E106*F106</f>
        <v>0</v>
      </c>
      <c r="H106" s="3"/>
      <c r="I106" s="3"/>
      <c r="J106" s="3"/>
      <c r="K106" s="3"/>
      <c r="L106" s="3"/>
      <c r="M106" s="3"/>
      <c r="N106" s="3"/>
      <c r="R106" s="1"/>
    </row>
    <row r="107" spans="1:18" ht="35.25" customHeight="1">
      <c r="A107" s="48"/>
      <c r="B107" s="84" t="s">
        <v>113</v>
      </c>
      <c r="C107" s="53" t="s">
        <v>153</v>
      </c>
      <c r="D107" s="50" t="s">
        <v>3</v>
      </c>
      <c r="E107" s="73">
        <v>1</v>
      </c>
      <c r="F107" s="51"/>
      <c r="G107" s="74">
        <f>E107*F107</f>
        <v>0</v>
      </c>
      <c r="H107" s="3"/>
      <c r="I107" s="3"/>
      <c r="J107" s="3"/>
      <c r="K107" s="3"/>
      <c r="L107" s="3"/>
      <c r="M107" s="3"/>
      <c r="N107" s="3"/>
      <c r="R107" s="1"/>
    </row>
    <row r="108" spans="1:18" ht="166.5" customHeight="1">
      <c r="A108" s="48"/>
      <c r="B108" s="84" t="s">
        <v>115</v>
      </c>
      <c r="C108" s="33" t="s">
        <v>169</v>
      </c>
      <c r="D108" s="50" t="s">
        <v>3</v>
      </c>
      <c r="E108" s="73">
        <v>2</v>
      </c>
      <c r="F108" s="51"/>
      <c r="G108" s="74">
        <f>E108*F108</f>
        <v>0</v>
      </c>
      <c r="H108" s="3"/>
      <c r="I108" s="3"/>
      <c r="J108" s="3"/>
      <c r="K108" s="3"/>
      <c r="L108" s="3"/>
      <c r="M108" s="3"/>
      <c r="N108" s="3"/>
      <c r="R108" s="1"/>
    </row>
    <row r="109" spans="1:18" ht="27.75" customHeight="1">
      <c r="A109" s="48"/>
      <c r="B109" s="84" t="s">
        <v>114</v>
      </c>
      <c r="C109" s="80" t="s">
        <v>152</v>
      </c>
      <c r="D109" s="81" t="s">
        <v>8</v>
      </c>
      <c r="E109" s="73">
        <v>1</v>
      </c>
      <c r="F109" s="51"/>
      <c r="G109" s="74">
        <f>E109*F109</f>
        <v>0</v>
      </c>
      <c r="H109" s="3"/>
      <c r="I109" s="3"/>
      <c r="J109" s="3"/>
      <c r="K109" s="3"/>
      <c r="L109" s="3"/>
      <c r="M109" s="3"/>
      <c r="N109" s="3"/>
      <c r="R109" s="1"/>
    </row>
    <row r="110" spans="1:18" ht="18" customHeight="1">
      <c r="A110" s="48"/>
      <c r="B110" s="84"/>
      <c r="C110" s="70" t="s">
        <v>116</v>
      </c>
      <c r="D110" s="24"/>
      <c r="E110" s="27"/>
      <c r="F110" s="21"/>
      <c r="G110" s="17">
        <f>SUM(G96:G109)</f>
        <v>0</v>
      </c>
      <c r="H110" s="3"/>
      <c r="I110" s="3"/>
      <c r="J110" s="3"/>
      <c r="K110" s="3"/>
      <c r="L110" s="3"/>
      <c r="M110" s="3"/>
      <c r="N110" s="3"/>
      <c r="R110" s="1"/>
    </row>
    <row r="111" spans="1:18" ht="18" customHeight="1">
      <c r="A111" s="48"/>
      <c r="B111" s="84"/>
      <c r="C111" s="83"/>
      <c r="D111" s="72"/>
      <c r="E111" s="78"/>
      <c r="F111" s="73"/>
      <c r="G111" s="74"/>
      <c r="H111" s="3"/>
      <c r="I111" s="3"/>
      <c r="J111" s="3"/>
      <c r="K111" s="3"/>
      <c r="L111" s="3"/>
      <c r="M111" s="3"/>
      <c r="N111" s="3"/>
      <c r="R111" s="1"/>
    </row>
    <row r="112" spans="1:18" ht="18" customHeight="1">
      <c r="A112" s="48"/>
      <c r="B112" s="86" t="s">
        <v>5</v>
      </c>
      <c r="C112" s="36" t="s">
        <v>123</v>
      </c>
      <c r="D112" s="72"/>
      <c r="E112" s="78"/>
      <c r="F112" s="73"/>
      <c r="G112" s="74"/>
      <c r="H112" s="3"/>
      <c r="I112" s="3"/>
      <c r="J112" s="3"/>
      <c r="K112" s="3"/>
      <c r="L112" s="3"/>
      <c r="M112" s="3"/>
      <c r="N112" s="3"/>
      <c r="R112" s="1"/>
    </row>
    <row r="113" spans="1:18" ht="33" customHeight="1">
      <c r="A113" s="48"/>
      <c r="B113" s="84" t="s">
        <v>124</v>
      </c>
      <c r="C113" s="71" t="s">
        <v>128</v>
      </c>
      <c r="D113" s="72" t="s">
        <v>8</v>
      </c>
      <c r="E113" s="51">
        <v>1</v>
      </c>
      <c r="F113" s="73"/>
      <c r="G113" s="74">
        <f>E113*F113</f>
        <v>0</v>
      </c>
      <c r="H113" s="3"/>
      <c r="I113" s="3"/>
      <c r="J113" s="3"/>
      <c r="K113" s="3"/>
      <c r="L113" s="3"/>
      <c r="M113" s="3"/>
      <c r="N113" s="3"/>
      <c r="R113" s="1"/>
    </row>
    <row r="114" spans="1:18" ht="51.75" customHeight="1">
      <c r="A114" s="48"/>
      <c r="B114" s="84" t="s">
        <v>127</v>
      </c>
      <c r="C114" s="83" t="s">
        <v>149</v>
      </c>
      <c r="D114" s="50" t="s">
        <v>3</v>
      </c>
      <c r="E114" s="73">
        <v>2</v>
      </c>
      <c r="F114" s="51"/>
      <c r="G114" s="74">
        <f>E114*F114</f>
        <v>0</v>
      </c>
      <c r="H114" s="3"/>
      <c r="I114" s="3"/>
      <c r="J114" s="3"/>
      <c r="K114" s="3"/>
      <c r="L114" s="3"/>
      <c r="M114" s="3"/>
      <c r="N114" s="3"/>
      <c r="R114" s="1"/>
    </row>
    <row r="115" spans="1:18" ht="53.25" customHeight="1">
      <c r="A115" s="48"/>
      <c r="B115" s="84" t="s">
        <v>126</v>
      </c>
      <c r="C115" s="103" t="s">
        <v>150</v>
      </c>
      <c r="D115" s="50" t="s">
        <v>3</v>
      </c>
      <c r="E115" s="73">
        <v>2</v>
      </c>
      <c r="F115" s="51"/>
      <c r="G115" s="74">
        <f>E115*F115</f>
        <v>0</v>
      </c>
      <c r="H115" s="3"/>
      <c r="I115" s="3"/>
      <c r="J115" s="3"/>
      <c r="K115" s="3"/>
      <c r="L115" s="3"/>
      <c r="M115" s="3"/>
      <c r="N115" s="3"/>
      <c r="R115" s="1"/>
    </row>
    <row r="116" spans="1:18" ht="32.25" customHeight="1">
      <c r="A116" s="48"/>
      <c r="B116" s="84" t="s">
        <v>129</v>
      </c>
      <c r="C116" s="22" t="s">
        <v>130</v>
      </c>
      <c r="D116" s="50" t="s">
        <v>8</v>
      </c>
      <c r="E116" s="73">
        <v>1</v>
      </c>
      <c r="F116" s="51"/>
      <c r="G116" s="74">
        <f>E116*F116</f>
        <v>0</v>
      </c>
      <c r="H116" s="3"/>
      <c r="I116" s="3"/>
      <c r="J116" s="3"/>
      <c r="K116" s="3"/>
      <c r="L116" s="3"/>
      <c r="M116" s="3"/>
      <c r="N116" s="3"/>
      <c r="R116" s="1"/>
    </row>
    <row r="117" spans="1:18" ht="18" customHeight="1">
      <c r="A117" s="48"/>
      <c r="B117" s="84"/>
      <c r="C117" s="70" t="s">
        <v>125</v>
      </c>
      <c r="D117" s="24"/>
      <c r="E117" s="27"/>
      <c r="F117" s="21"/>
      <c r="G117" s="17">
        <f>SUM(G113:G116)</f>
        <v>0</v>
      </c>
      <c r="H117" s="3"/>
      <c r="I117" s="3"/>
      <c r="J117" s="3"/>
      <c r="K117" s="3"/>
      <c r="L117" s="3"/>
      <c r="M117" s="3"/>
      <c r="N117" s="3"/>
      <c r="R117" s="1"/>
    </row>
    <row r="118" spans="1:18" ht="18" customHeight="1">
      <c r="A118" s="48"/>
      <c r="B118" s="84"/>
      <c r="C118" s="83"/>
      <c r="D118" s="72"/>
      <c r="E118" s="78"/>
      <c r="F118" s="73"/>
      <c r="G118" s="74"/>
      <c r="H118" s="3"/>
      <c r="I118" s="3"/>
      <c r="J118" s="3"/>
      <c r="K118" s="3"/>
      <c r="L118" s="3"/>
      <c r="M118" s="3"/>
      <c r="N118" s="3"/>
      <c r="R118" s="1"/>
    </row>
    <row r="119" spans="1:18" ht="18" customHeight="1">
      <c r="A119" s="48"/>
      <c r="B119" s="86" t="s">
        <v>6</v>
      </c>
      <c r="C119" s="36" t="s">
        <v>131</v>
      </c>
      <c r="D119" s="72"/>
      <c r="E119" s="78"/>
      <c r="F119" s="73"/>
      <c r="G119" s="74"/>
      <c r="H119" s="3"/>
      <c r="I119" s="3"/>
      <c r="J119" s="3"/>
      <c r="K119" s="3"/>
      <c r="L119" s="3"/>
      <c r="M119" s="3"/>
      <c r="N119" s="3"/>
      <c r="R119" s="1"/>
    </row>
    <row r="120" spans="1:18" ht="35.25" customHeight="1">
      <c r="A120" s="48"/>
      <c r="B120" s="84" t="s">
        <v>136</v>
      </c>
      <c r="C120" s="88" t="s">
        <v>132</v>
      </c>
      <c r="D120" s="50" t="s">
        <v>3</v>
      </c>
      <c r="E120" s="51">
        <v>5</v>
      </c>
      <c r="F120" s="51"/>
      <c r="G120" s="52">
        <f>E120*F120</f>
        <v>0</v>
      </c>
      <c r="H120" s="3"/>
      <c r="I120" s="3"/>
      <c r="J120" s="3"/>
      <c r="K120" s="3"/>
      <c r="L120" s="3"/>
      <c r="M120" s="3"/>
      <c r="N120" s="3"/>
      <c r="R120" s="1"/>
    </row>
    <row r="121" spans="1:18" ht="34.5" customHeight="1">
      <c r="A121" s="48"/>
      <c r="B121" s="84" t="s">
        <v>137</v>
      </c>
      <c r="C121" s="89" t="s">
        <v>151</v>
      </c>
      <c r="D121" s="50" t="s">
        <v>3</v>
      </c>
      <c r="E121" s="51">
        <v>14</v>
      </c>
      <c r="F121" s="51"/>
      <c r="G121" s="52">
        <f t="shared" ref="G121" si="13">E121*F121</f>
        <v>0</v>
      </c>
      <c r="H121" s="3"/>
      <c r="I121" s="3"/>
      <c r="J121" s="3"/>
      <c r="K121" s="3"/>
      <c r="L121" s="3"/>
      <c r="M121" s="3"/>
      <c r="N121" s="3"/>
      <c r="R121" s="1"/>
    </row>
    <row r="122" spans="1:18" ht="34.5" customHeight="1">
      <c r="A122" s="48"/>
      <c r="B122" s="84" t="s">
        <v>138</v>
      </c>
      <c r="C122" s="89" t="s">
        <v>133</v>
      </c>
      <c r="D122" s="50" t="s">
        <v>3</v>
      </c>
      <c r="E122" s="51">
        <v>3</v>
      </c>
      <c r="F122" s="51"/>
      <c r="G122" s="52">
        <f t="shared" ref="G122" si="14">E122*F122</f>
        <v>0</v>
      </c>
      <c r="H122" s="3"/>
      <c r="I122" s="3"/>
      <c r="J122" s="3"/>
      <c r="K122" s="3"/>
      <c r="L122" s="3"/>
      <c r="M122" s="3"/>
      <c r="N122" s="3"/>
      <c r="R122" s="1"/>
    </row>
    <row r="123" spans="1:18" ht="18" customHeight="1">
      <c r="A123" s="48"/>
      <c r="B123" s="84"/>
      <c r="C123" s="70" t="s">
        <v>139</v>
      </c>
      <c r="D123" s="24"/>
      <c r="E123" s="27"/>
      <c r="F123" s="21"/>
      <c r="G123" s="17">
        <f>SUM(G120:G122)</f>
        <v>0</v>
      </c>
      <c r="H123" s="3"/>
      <c r="I123" s="3"/>
      <c r="J123" s="3"/>
      <c r="K123" s="3"/>
      <c r="L123" s="3"/>
      <c r="M123" s="3"/>
      <c r="N123" s="3"/>
      <c r="R123" s="1"/>
    </row>
    <row r="124" spans="1:18" ht="18" customHeight="1">
      <c r="A124" s="48"/>
      <c r="B124" s="84"/>
      <c r="C124" s="83"/>
      <c r="D124" s="72"/>
      <c r="E124" s="78"/>
      <c r="F124" s="73"/>
      <c r="G124" s="74"/>
      <c r="H124" s="3"/>
      <c r="I124" s="3"/>
      <c r="J124" s="3"/>
      <c r="K124" s="3"/>
      <c r="L124" s="3"/>
      <c r="M124" s="3"/>
      <c r="N124" s="3"/>
      <c r="R124" s="1"/>
    </row>
    <row r="125" spans="1:18">
      <c r="A125" s="48"/>
      <c r="B125" s="48"/>
      <c r="C125" s="53"/>
      <c r="D125" s="50"/>
      <c r="E125" s="51"/>
      <c r="F125" s="51"/>
      <c r="G125" s="52"/>
      <c r="H125" s="2"/>
      <c r="I125" s="2"/>
      <c r="J125" s="2"/>
      <c r="K125" s="2"/>
      <c r="L125" s="2"/>
      <c r="M125" s="2"/>
      <c r="N125" s="2"/>
    </row>
    <row r="126" spans="1:18">
      <c r="A126" s="90"/>
      <c r="B126" s="90"/>
      <c r="C126" s="49" t="s">
        <v>25</v>
      </c>
      <c r="D126" s="91"/>
      <c r="E126" s="92"/>
      <c r="F126" s="92"/>
      <c r="G126" s="93"/>
      <c r="H126" s="2"/>
      <c r="I126" s="2"/>
      <c r="J126" s="2"/>
      <c r="K126" s="2"/>
      <c r="L126" s="2"/>
      <c r="M126" s="2"/>
      <c r="N126" s="2"/>
    </row>
    <row r="127" spans="1:18">
      <c r="A127" s="90"/>
      <c r="B127" s="90"/>
      <c r="C127" s="49"/>
      <c r="D127" s="91"/>
      <c r="E127" s="92"/>
      <c r="F127" s="92"/>
      <c r="G127" s="93"/>
      <c r="H127" s="2"/>
      <c r="I127" s="2"/>
      <c r="J127" s="2"/>
      <c r="K127" s="2"/>
      <c r="L127" s="2"/>
      <c r="M127" s="2"/>
      <c r="N127" s="2"/>
    </row>
    <row r="128" spans="1:18">
      <c r="A128" s="90"/>
      <c r="B128" s="90" t="s">
        <v>0</v>
      </c>
      <c r="C128" s="49" t="s">
        <v>28</v>
      </c>
      <c r="D128" s="91"/>
      <c r="E128" s="92"/>
      <c r="F128" s="92"/>
      <c r="G128" s="93">
        <f>G65</f>
        <v>0</v>
      </c>
      <c r="H128" s="2"/>
      <c r="I128" s="2"/>
      <c r="J128" s="2"/>
      <c r="K128" s="2"/>
      <c r="L128" s="2"/>
      <c r="M128" s="2"/>
      <c r="N128" s="2"/>
    </row>
    <row r="129" spans="1:14">
      <c r="A129" s="90"/>
      <c r="B129" s="90" t="s">
        <v>1</v>
      </c>
      <c r="C129" s="49" t="s">
        <v>7</v>
      </c>
      <c r="D129" s="91"/>
      <c r="E129" s="92"/>
      <c r="F129" s="92"/>
      <c r="G129" s="93">
        <f>G93</f>
        <v>0</v>
      </c>
      <c r="H129" s="2"/>
      <c r="I129" s="2"/>
      <c r="J129" s="2"/>
      <c r="K129" s="2"/>
      <c r="L129" s="2"/>
      <c r="M129" s="2"/>
      <c r="N129" s="2"/>
    </row>
    <row r="130" spans="1:14">
      <c r="A130" s="90"/>
      <c r="B130" s="90" t="s">
        <v>4</v>
      </c>
      <c r="C130" s="49" t="s">
        <v>134</v>
      </c>
      <c r="D130" s="91"/>
      <c r="E130" s="92"/>
      <c r="F130" s="92"/>
      <c r="G130" s="93">
        <f>G110</f>
        <v>0</v>
      </c>
      <c r="H130" s="2"/>
      <c r="I130" s="2"/>
      <c r="J130" s="2"/>
      <c r="K130" s="2"/>
      <c r="L130" s="2"/>
      <c r="M130" s="2"/>
      <c r="N130" s="2"/>
    </row>
    <row r="131" spans="1:14">
      <c r="A131" s="90"/>
      <c r="B131" s="90" t="s">
        <v>5</v>
      </c>
      <c r="C131" s="49" t="s">
        <v>135</v>
      </c>
      <c r="D131" s="91"/>
      <c r="E131" s="92"/>
      <c r="F131" s="92"/>
      <c r="G131" s="93">
        <f>G117</f>
        <v>0</v>
      </c>
      <c r="H131" s="2"/>
      <c r="I131" s="2"/>
      <c r="J131" s="2"/>
      <c r="K131" s="2"/>
      <c r="L131" s="2"/>
      <c r="M131" s="2"/>
      <c r="N131" s="2"/>
    </row>
    <row r="132" spans="1:14">
      <c r="A132" s="90"/>
      <c r="B132" s="90" t="s">
        <v>6</v>
      </c>
      <c r="C132" s="49" t="s">
        <v>26</v>
      </c>
      <c r="D132" s="91"/>
      <c r="E132" s="92"/>
      <c r="F132" s="92"/>
      <c r="G132" s="93">
        <f>G123</f>
        <v>0</v>
      </c>
      <c r="H132" s="2"/>
      <c r="I132" s="2"/>
      <c r="J132" s="2"/>
      <c r="K132" s="2"/>
      <c r="L132" s="2"/>
      <c r="M132" s="2"/>
      <c r="N132" s="2"/>
    </row>
    <row r="133" spans="1:14">
      <c r="A133" s="90"/>
      <c r="B133" s="90"/>
      <c r="C133" s="49"/>
      <c r="D133" s="91"/>
      <c r="E133" s="92"/>
      <c r="F133" s="92"/>
      <c r="G133" s="93"/>
      <c r="H133" s="2"/>
      <c r="I133" s="2"/>
      <c r="J133" s="2"/>
      <c r="K133" s="2"/>
      <c r="L133" s="2"/>
      <c r="M133" s="2"/>
      <c r="N133" s="2"/>
    </row>
    <row r="134" spans="1:14">
      <c r="A134" s="90"/>
      <c r="B134" s="90"/>
      <c r="C134" s="49" t="s">
        <v>31</v>
      </c>
      <c r="D134" s="91"/>
      <c r="E134" s="92"/>
      <c r="F134" s="92"/>
      <c r="G134" s="93">
        <f>SUM(G128:G132)</f>
        <v>0</v>
      </c>
      <c r="H134" s="2"/>
      <c r="I134" s="2"/>
      <c r="J134" s="2"/>
      <c r="K134" s="2"/>
      <c r="L134" s="2"/>
      <c r="M134" s="4"/>
      <c r="N134" s="2"/>
    </row>
    <row r="135" spans="1:14">
      <c r="A135" s="90"/>
      <c r="B135" s="90"/>
      <c r="C135" s="49" t="s">
        <v>33</v>
      </c>
      <c r="D135" s="91"/>
      <c r="E135" s="92"/>
      <c r="F135" s="92"/>
      <c r="G135" s="93">
        <f>SUM(G134*0.25)</f>
        <v>0</v>
      </c>
      <c r="H135" s="2"/>
      <c r="I135" s="2"/>
      <c r="J135" s="2"/>
      <c r="K135" s="2"/>
      <c r="L135" s="2"/>
      <c r="M135" s="2"/>
      <c r="N135" s="2"/>
    </row>
    <row r="136" spans="1:14">
      <c r="A136" s="90"/>
      <c r="B136" s="90"/>
      <c r="C136" s="49" t="s">
        <v>27</v>
      </c>
      <c r="D136" s="91"/>
      <c r="E136" s="92"/>
      <c r="F136" s="92"/>
      <c r="G136" s="93">
        <f>SUM(G134:G135)</f>
        <v>0</v>
      </c>
      <c r="H136" s="2"/>
      <c r="I136" s="2"/>
      <c r="J136" s="2"/>
      <c r="K136" s="2"/>
      <c r="L136" s="2"/>
      <c r="M136" s="2"/>
      <c r="N136" s="2"/>
    </row>
    <row r="137" spans="1:14">
      <c r="A137" s="44"/>
      <c r="B137" s="44"/>
      <c r="C137" s="47"/>
      <c r="D137" s="45"/>
      <c r="E137" s="46"/>
      <c r="F137" s="46"/>
      <c r="G137" s="94"/>
      <c r="H137" s="2"/>
      <c r="I137" s="2"/>
      <c r="J137" s="2"/>
      <c r="K137" s="2"/>
      <c r="L137" s="2"/>
      <c r="M137" s="2"/>
      <c r="N137" s="2"/>
    </row>
    <row r="138" spans="1:14">
      <c r="F138" s="114"/>
    </row>
    <row r="139" spans="1:14">
      <c r="F139" s="115"/>
    </row>
    <row r="140" spans="1:14">
      <c r="A140" s="3"/>
      <c r="B140" s="3"/>
      <c r="C140" s="3"/>
      <c r="D140" s="3"/>
      <c r="E140" s="3"/>
      <c r="F140" s="115"/>
      <c r="G140" s="43"/>
      <c r="M140" s="108"/>
    </row>
  </sheetData>
  <mergeCells count="6">
    <mergeCell ref="F138:F140"/>
    <mergeCell ref="A2:C2"/>
    <mergeCell ref="D8:G8"/>
    <mergeCell ref="D10:G10"/>
    <mergeCell ref="A3:G6"/>
    <mergeCell ref="A9:G9"/>
  </mergeCells>
  <pageMargins left="0.82677165354330717" right="0.11811023622047245" top="1.1417322834645669" bottom="0.15748031496062992" header="0.6692913385826772" footer="0.31496062992125984"/>
  <pageSetup paperSize="9" scale="73" orientation="portrait" r:id="rId1"/>
  <headerFooter>
    <oddHeader xml:space="preserve">&amp;C&amp;"Times New Roman,Uobičajeno"&amp;12
</oddHeader>
    <oddFooter>&amp;C--Stranica--&amp;P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 - OBRAZAC 2</vt:lpstr>
      <vt:lpstr>'TROŠKOVNIK - OBRAZAC 2'!Podrucje_ispisa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Obitelj Jakuš</dc:creator>
  <cp:lastModifiedBy>Miroslav Stipetić</cp:lastModifiedBy>
  <cp:lastPrinted>2025-04-30T12:00:43Z</cp:lastPrinted>
  <dcterms:created xsi:type="dcterms:W3CDTF">2012-05-29T14:29:52Z</dcterms:created>
  <dcterms:modified xsi:type="dcterms:W3CDTF">2025-05-02T09:44:29Z</dcterms:modified>
</cp:coreProperties>
</file>